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richmondandwandsworth-my.sharepoint.com/personal/catherine_pierce_richmondandwandsworth_gov_uk/Documents/Coronavirus/"/>
    </mc:Choice>
  </mc:AlternateContent>
  <xr:revisionPtr revIDLastSave="0" documentId="8_{38C99869-E7A7-4778-B7CA-CD6F8F0A2F28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Toplin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9" i="4" l="1"/>
  <c r="C120" i="4"/>
  <c r="C118" i="4"/>
  <c r="C28" i="4"/>
  <c r="C16" i="4"/>
  <c r="C56" i="4"/>
  <c r="C68" i="4"/>
  <c r="C79" i="4"/>
  <c r="C78" i="4"/>
  <c r="C92" i="4"/>
  <c r="C104" i="4"/>
  <c r="C105" i="4"/>
  <c r="C132" i="4"/>
  <c r="C141" i="4"/>
  <c r="C146" i="4"/>
  <c r="C167" i="4"/>
  <c r="C420" i="4" l="1"/>
  <c r="C415" i="4"/>
  <c r="C389" i="4"/>
  <c r="C362" i="4"/>
  <c r="C351" i="4"/>
  <c r="C344" i="4"/>
  <c r="C133" i="4" l="1"/>
  <c r="C144" i="4"/>
  <c r="B281" i="4" l="1"/>
  <c r="B267" i="4"/>
  <c r="C271" i="4" s="1"/>
  <c r="B254" i="4"/>
  <c r="C256" i="4" s="1"/>
  <c r="B241" i="4"/>
  <c r="C243" i="4" s="1"/>
  <c r="B229" i="4"/>
  <c r="C231" i="4" s="1"/>
  <c r="B216" i="4"/>
  <c r="B42" i="4"/>
  <c r="B451" i="4"/>
  <c r="B432" i="4"/>
  <c r="C433" i="4" s="1"/>
  <c r="C416" i="4"/>
  <c r="C417" i="4"/>
  <c r="C418" i="4"/>
  <c r="C419" i="4"/>
  <c r="C421" i="4"/>
  <c r="C422" i="4"/>
  <c r="C414" i="4"/>
  <c r="B402" i="4"/>
  <c r="C404" i="4" s="1"/>
  <c r="C390" i="4"/>
  <c r="C391" i="4"/>
  <c r="C392" i="4"/>
  <c r="C393" i="4"/>
  <c r="C394" i="4"/>
  <c r="C388" i="4"/>
  <c r="C453" i="4" l="1"/>
  <c r="C454" i="4"/>
  <c r="C455" i="4"/>
  <c r="C456" i="4"/>
  <c r="C457" i="4"/>
  <c r="C458" i="4"/>
  <c r="C452" i="4"/>
  <c r="C286" i="4"/>
  <c r="C282" i="4"/>
  <c r="C218" i="4"/>
  <c r="C217" i="4"/>
  <c r="C434" i="4"/>
  <c r="C432" i="4" s="1"/>
  <c r="C403" i="4"/>
  <c r="C402" i="4" s="1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61" i="4"/>
  <c r="C345" i="4"/>
  <c r="C346" i="4"/>
  <c r="C347" i="4"/>
  <c r="C348" i="4"/>
  <c r="C349" i="4"/>
  <c r="C350" i="4"/>
  <c r="B333" i="4"/>
  <c r="C335" i="4" s="1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297" i="4"/>
  <c r="C298" i="4"/>
  <c r="C299" i="4"/>
  <c r="C300" i="4"/>
  <c r="C301" i="4"/>
  <c r="C302" i="4"/>
  <c r="C303" i="4"/>
  <c r="C296" i="4"/>
  <c r="C285" i="4"/>
  <c r="B203" i="4"/>
  <c r="C204" i="4" s="1"/>
  <c r="B190" i="4"/>
  <c r="C192" i="4" s="1"/>
  <c r="C216" i="4" l="1"/>
  <c r="C451" i="4"/>
  <c r="C334" i="4"/>
  <c r="C333" i="4" s="1"/>
  <c r="C284" i="4"/>
  <c r="C283" i="4"/>
  <c r="C205" i="4"/>
  <c r="C203" i="4" s="1"/>
  <c r="C270" i="4"/>
  <c r="C269" i="4"/>
  <c r="C191" i="4"/>
  <c r="C190" i="4" s="1"/>
  <c r="C268" i="4"/>
  <c r="C230" i="4"/>
  <c r="C229" i="4" s="1"/>
  <c r="C273" i="4"/>
  <c r="C272" i="4"/>
  <c r="C255" i="4"/>
  <c r="C257" i="4"/>
  <c r="C244" i="4"/>
  <c r="C242" i="4"/>
  <c r="B178" i="4"/>
  <c r="C179" i="4" s="1"/>
  <c r="C157" i="4"/>
  <c r="C158" i="4"/>
  <c r="C159" i="4"/>
  <c r="C160" i="4"/>
  <c r="C161" i="4"/>
  <c r="C162" i="4"/>
  <c r="C163" i="4"/>
  <c r="C164" i="4"/>
  <c r="C165" i="4"/>
  <c r="C166" i="4"/>
  <c r="C168" i="4"/>
  <c r="C169" i="4"/>
  <c r="C170" i="4"/>
  <c r="C156" i="4"/>
  <c r="C134" i="4"/>
  <c r="C135" i="4"/>
  <c r="C136" i="4"/>
  <c r="C137" i="4"/>
  <c r="C138" i="4"/>
  <c r="C139" i="4"/>
  <c r="C140" i="4"/>
  <c r="C142" i="4"/>
  <c r="C143" i="4"/>
  <c r="C145" i="4"/>
  <c r="C254" i="4" l="1"/>
  <c r="C267" i="4"/>
  <c r="C241" i="4"/>
  <c r="C180" i="4"/>
  <c r="C281" i="4"/>
  <c r="B117" i="4"/>
  <c r="B103" i="4"/>
  <c r="B91" i="4"/>
  <c r="C93" i="4" s="1"/>
  <c r="C44" i="4"/>
  <c r="C29" i="4"/>
  <c r="C30" i="4"/>
  <c r="C31" i="4"/>
  <c r="C32" i="4"/>
  <c r="C33" i="4"/>
  <c r="C34" i="4"/>
  <c r="C35" i="4"/>
  <c r="C12" i="4"/>
  <c r="C13" i="4"/>
  <c r="C14" i="4"/>
  <c r="C15" i="4"/>
  <c r="C17" i="4"/>
  <c r="C18" i="4"/>
  <c r="C19" i="4"/>
  <c r="C20" i="4"/>
  <c r="C10" i="4"/>
  <c r="C50" i="4" l="1"/>
  <c r="C43" i="4"/>
  <c r="C49" i="4"/>
  <c r="C48" i="4"/>
  <c r="C55" i="4"/>
  <c r="C47" i="4"/>
  <c r="C54" i="4"/>
  <c r="C46" i="4"/>
  <c r="C53" i="4"/>
  <c r="C45" i="4"/>
  <c r="C51" i="4"/>
  <c r="C52" i="4"/>
  <c r="C27" i="4"/>
  <c r="C106" i="4"/>
  <c r="C107" i="4"/>
  <c r="B77" i="4"/>
  <c r="C80" i="4" l="1"/>
  <c r="C42" i="4"/>
  <c r="C117" i="4"/>
  <c r="C103" i="4"/>
  <c r="C178" i="4"/>
  <c r="B63" i="4"/>
  <c r="C66" i="4" s="1"/>
  <c r="C91" i="4" l="1"/>
  <c r="C65" i="4"/>
  <c r="C67" i="4"/>
  <c r="C64" i="4"/>
  <c r="C77" i="4"/>
  <c r="C473" i="4"/>
  <c r="C466" i="4" s="1"/>
  <c r="D473" i="4"/>
  <c r="D467" i="4" s="1"/>
  <c r="E473" i="4"/>
  <c r="E468" i="4" s="1"/>
  <c r="B473" i="4"/>
  <c r="B468" i="4" s="1"/>
  <c r="C469" i="4" l="1"/>
  <c r="B470" i="4"/>
  <c r="C468" i="4"/>
  <c r="B469" i="4"/>
  <c r="D469" i="4"/>
  <c r="E470" i="4"/>
  <c r="D470" i="4"/>
  <c r="D466" i="4"/>
  <c r="B466" i="4"/>
  <c r="B467" i="4"/>
  <c r="E469" i="4"/>
  <c r="D468" i="4"/>
  <c r="C467" i="4"/>
  <c r="E466" i="4"/>
  <c r="E467" i="4"/>
  <c r="C470" i="4"/>
  <c r="C63" i="4" l="1"/>
  <c r="E471" i="4" l="1"/>
  <c r="C471" i="4"/>
  <c r="B471" i="4"/>
  <c r="D471" i="4"/>
</calcChain>
</file>

<file path=xl/sharedStrings.xml><?xml version="1.0" encoding="utf-8"?>
<sst xmlns="http://schemas.openxmlformats.org/spreadsheetml/2006/main" count="388" uniqueCount="215">
  <si>
    <t>Wandsworth Coronavirus Survey for Businesses</t>
  </si>
  <si>
    <t>There were 216 responses to this consultation</t>
  </si>
  <si>
    <t xml:space="preserve">Question 1 </t>
  </si>
  <si>
    <t>In which of the following areas do you have a business?</t>
  </si>
  <si>
    <t>NB Respondents were able to select more than one option, so percentages add up to more than 100.</t>
  </si>
  <si>
    <t xml:space="preserve">TOTAL NUMBER OF RESPONDENTS ANSWERING THIS QUESTION </t>
  </si>
  <si>
    <t>Response</t>
  </si>
  <si>
    <t>Number of Respondents</t>
  </si>
  <si>
    <t>Percentage of Respondents</t>
  </si>
  <si>
    <t>SW4</t>
  </si>
  <si>
    <t>SW8</t>
  </si>
  <si>
    <t>SW11</t>
  </si>
  <si>
    <t>SW12</t>
  </si>
  <si>
    <t>SW15</t>
  </si>
  <si>
    <t>SW16</t>
  </si>
  <si>
    <t>SW17</t>
  </si>
  <si>
    <t>SW18</t>
  </si>
  <si>
    <t>SW19</t>
  </si>
  <si>
    <t>Question 2</t>
  </si>
  <si>
    <t xml:space="preserve">Which of the following best describes your business? </t>
  </si>
  <si>
    <t xml:space="preserve"> Freelance </t>
  </si>
  <si>
    <t xml:space="preserve"> Sole trader </t>
  </si>
  <si>
    <t xml:space="preserve"> Partnership </t>
  </si>
  <si>
    <t xml:space="preserve"> Limited Company </t>
  </si>
  <si>
    <t xml:space="preserve"> Franchise </t>
  </si>
  <si>
    <t xml:space="preserve"> Corporation/plc </t>
  </si>
  <si>
    <t xml:space="preserve"> Social Enterprise </t>
  </si>
  <si>
    <t xml:space="preserve"> Charity </t>
  </si>
  <si>
    <t xml:space="preserve">Question 3 </t>
  </si>
  <si>
    <t>Retail</t>
  </si>
  <si>
    <t>Wholesale/distribution</t>
  </si>
  <si>
    <t>Transport/storage</t>
  </si>
  <si>
    <t>Construction</t>
  </si>
  <si>
    <t>Manufacturing (including food services)</t>
  </si>
  <si>
    <t>Property</t>
  </si>
  <si>
    <t>Hotel/accommodation</t>
  </si>
  <si>
    <t>Café, restaurant, bar or pub</t>
  </si>
  <si>
    <t>Leisure/lifestyle</t>
  </si>
  <si>
    <t>Health and social care</t>
  </si>
  <si>
    <t>Arts, entertainment and events</t>
  </si>
  <si>
    <t>IT and digital</t>
  </si>
  <si>
    <t>Professional services</t>
  </si>
  <si>
    <t>Other, please specify:</t>
  </si>
  <si>
    <t xml:space="preserve">Question 4 </t>
  </si>
  <si>
    <t>Are you currently trading?</t>
  </si>
  <si>
    <t>No, we have ceased trading</t>
  </si>
  <si>
    <t>No, we are temporarily closed</t>
  </si>
  <si>
    <t>Yes, we are operating but on a limited/different basis</t>
  </si>
  <si>
    <t>Yes, we are operating as usual</t>
  </si>
  <si>
    <t>Yes, we are operating at increased capacity</t>
  </si>
  <si>
    <t>Question 5</t>
  </si>
  <si>
    <t>If you are closed or operating on a limited basis, do you intend to reopen (with social distancing measures in place), once restrictions are lifted on your industry?</t>
  </si>
  <si>
    <t>Yes</t>
  </si>
  <si>
    <t>No</t>
  </si>
  <si>
    <t>Don't know</t>
  </si>
  <si>
    <t>Question 6</t>
  </si>
  <si>
    <t>Have you been trading throughout the lockdown period as an essential business?</t>
  </si>
  <si>
    <t>Question 7</t>
  </si>
  <si>
    <t>On average, how many full-time equivalent staff does your business employ in Wandsworth?</t>
  </si>
  <si>
    <t>None (owner/proprietor run business)</t>
  </si>
  <si>
    <t>1-10</t>
  </si>
  <si>
    <t>11-50</t>
  </si>
  <si>
    <t>51+</t>
  </si>
  <si>
    <t>Question 8</t>
  </si>
  <si>
    <t>Has your business been financially affected by the Coronavirus pandemic?</t>
  </si>
  <si>
    <t>Yes, negatively</t>
  </si>
  <si>
    <t>Yes, positively</t>
  </si>
  <si>
    <t>No, not affected</t>
  </si>
  <si>
    <t>Question 9</t>
  </si>
  <si>
    <t>What challenges is your business facing as a result of Coronavirus?</t>
  </si>
  <si>
    <t>Cash flow</t>
  </si>
  <si>
    <t>Declining sales</t>
  </si>
  <si>
    <t>Paying your staff</t>
  </si>
  <si>
    <t>Paying your suppliers</t>
  </si>
  <si>
    <t>Getting your invoices paid</t>
  </si>
  <si>
    <t>Repaying your loans</t>
  </si>
  <si>
    <t>Supply chain disruption</t>
  </si>
  <si>
    <t>Insurance cover</t>
  </si>
  <si>
    <t>Staff retention</t>
  </si>
  <si>
    <t>Staff health risks</t>
  </si>
  <si>
    <t>Staff being able to get to work</t>
  </si>
  <si>
    <t>Staff caring responsibilities</t>
  </si>
  <si>
    <t>Property costs (rent/mortgage/business rates)</t>
  </si>
  <si>
    <t>None of the above</t>
  </si>
  <si>
    <t>Question 10</t>
  </si>
  <si>
    <t>Have you adapted your business model to meet the demands of the current situation?</t>
  </si>
  <si>
    <t>Reducing staffing</t>
  </si>
  <si>
    <t>Reducing other fixed costs, eg rent</t>
  </si>
  <si>
    <t>Identifying new customers/markets</t>
  </si>
  <si>
    <t>Creating new products/offerings</t>
  </si>
  <si>
    <t>Changing business operations eg online services, home delivery etc</t>
  </si>
  <si>
    <t>Taking on debt or equity</t>
  </si>
  <si>
    <t>Active cashflow measures eg deferring tax payments, invoice factoring etc</t>
  </si>
  <si>
    <t>Temporarily closing the business</t>
  </si>
  <si>
    <t>Entering into administration or insolvency</t>
  </si>
  <si>
    <t>Permanently closing the business</t>
  </si>
  <si>
    <t>Taking on more staff</t>
  </si>
  <si>
    <t>Finding new premises</t>
  </si>
  <si>
    <t>Investing in new equipment</t>
  </si>
  <si>
    <t>No changes</t>
  </si>
  <si>
    <t>Question 11</t>
  </si>
  <si>
    <t>If you have made any of the changes listed above, are you likely to incorporate these into your business model moving forward?</t>
  </si>
  <si>
    <t>Question 12</t>
  </si>
  <si>
    <t>Have you taken on additional staff as a result of Coronavirus?</t>
  </si>
  <si>
    <t>Question 13</t>
  </si>
  <si>
    <t>Have you furloughed staff under the government’s Job Retention Scheme?</t>
  </si>
  <si>
    <t>Question 14</t>
  </si>
  <si>
    <t>Do you have any staff who were not eligible for the government’s furlough scheme?</t>
  </si>
  <si>
    <t>Question 15</t>
  </si>
  <si>
    <t>Have you had to make any staff redundant?</t>
  </si>
  <si>
    <t>Question 16</t>
  </si>
  <si>
    <t>Are your staff able to work from home?</t>
  </si>
  <si>
    <t>Some/partially</t>
  </si>
  <si>
    <t>Question 17</t>
  </si>
  <si>
    <t>Is increased home working something you may choose to incorporate into normal working practices once the pandemic is over?</t>
  </si>
  <si>
    <t xml:space="preserve">Don't know </t>
  </si>
  <si>
    <t>Question 18</t>
  </si>
  <si>
    <t>Overall, how are you feeling about the future for your business?</t>
  </si>
  <si>
    <t>Very positive</t>
  </si>
  <si>
    <t>Fairly positive</t>
  </si>
  <si>
    <t>Neither positive or negative</t>
  </si>
  <si>
    <t>Fairly negative</t>
  </si>
  <si>
    <t>Very negative</t>
  </si>
  <si>
    <t>Don’t know</t>
  </si>
  <si>
    <t>Question 19</t>
  </si>
  <si>
    <t>If you employ staff, how likely is it that you will have to reduce staff numbers in the coming months?</t>
  </si>
  <si>
    <t>Very likely</t>
  </si>
  <si>
    <t>Fairly likely</t>
  </si>
  <si>
    <t>Not very likely</t>
  </si>
  <si>
    <t>Not at all likely</t>
  </si>
  <si>
    <t>Question 20</t>
  </si>
  <si>
    <t>Which of the following are you concerned about in the next six months?</t>
  </si>
  <si>
    <t>Ability to operate as a Covid-secure workplace</t>
  </si>
  <si>
    <t>Lost income</t>
  </si>
  <si>
    <t>Reduced productivity</t>
  </si>
  <si>
    <t>Site premises closure</t>
  </si>
  <si>
    <t>Possible cessation of trading</t>
  </si>
  <si>
    <t>Staff redundancies</t>
  </si>
  <si>
    <t>Question 21</t>
  </si>
  <si>
    <t>What measures are you considering taking in the next six months?</t>
  </si>
  <si>
    <t>Identifying new customers</t>
  </si>
  <si>
    <t>Changing business operations eg online services, home delivery</t>
  </si>
  <si>
    <t>Active cash flow measures eg deferring tax payments, invoice factoring etc</t>
  </si>
  <si>
    <t>Question 22</t>
  </si>
  <si>
    <t>Have you received any business advice or support since the beginning of the Coronavirus pandemic?</t>
  </si>
  <si>
    <t>Question 23</t>
  </si>
  <si>
    <t>If yes, what organisation(s) was this from?</t>
  </si>
  <si>
    <t>Wandsworth Council</t>
  </si>
  <si>
    <t>Wandsworth Chamber of Commerce</t>
  </si>
  <si>
    <t>Business Improvement District</t>
  </si>
  <si>
    <t>Federation of Small Businesses</t>
  </si>
  <si>
    <t>Other trade association</t>
  </si>
  <si>
    <t>Bank</t>
  </si>
  <si>
    <t>Accountant</t>
  </si>
  <si>
    <t>Question 24</t>
  </si>
  <si>
    <t>Since the pandemic began have you accessed or received any of the following support from the UK Government or Wandsworth Council?</t>
  </si>
  <si>
    <t>Coronavirus Business Interruption Loan Scheme (UK Government backed loans for businesses affected by Coronavirus)</t>
  </si>
  <si>
    <t>Coronavirus Job Retention Scheme (where 80% of the salaries of furloughed workers are paid by the UK Government)</t>
  </si>
  <si>
    <t>Self-employment Income Scheme (where those self-employed will receive a grant worth 80% of their profits up to a cap of £2500 per month)</t>
  </si>
  <si>
    <t>Coronavirus Large Business Interruption Loan Scheme (where large businesses affected by Coronavirus can access loans up to £25m)</t>
  </si>
  <si>
    <t>Statutory Sick Pay Rebate (where small and medium sized businesses can reclaim SSP paid to staff who were ill due to Coronavirus)</t>
  </si>
  <si>
    <t>Support for Businesses Paying Tax (where businesses with outstanding tax liabilities may be eligible to receive support with their tax affairs through the HMRC’s Time to Pay service)</t>
  </si>
  <si>
    <t>Covid-19 Corporate Financing Facility (where the Bank of England will buy short-term debt from larger companies)</t>
  </si>
  <si>
    <t>VAT Deferral (where VAT payments will be deferred for 3 months)</t>
  </si>
  <si>
    <t>Deferral of Self-Assessment Payments (where self-assessments payments for the 31st July 2020 will be deferred until January 2021)</t>
  </si>
  <si>
    <t>Business Rates Holiday for Retail, Hospitality and Leisure (100% discount on Business Rates for the 2020/2021 financial year)</t>
  </si>
  <si>
    <t>Business Rates Holiday for Nurseries (100% discount on Business Rates for the 2020/2021 financial year)</t>
  </si>
  <si>
    <t>Cash Grant for Retail, Hospitality and Leisure (£25,000)</t>
  </si>
  <si>
    <t>Small Business Grant Funding (one-off cash grant of £10,000 for businesses eligible for small business rate relief)</t>
  </si>
  <si>
    <t>Bounce Back Loan</t>
  </si>
  <si>
    <t>Business Discretionary Grant Fund</t>
  </si>
  <si>
    <t>Temporarily waiving of pitch rent for Market Traders</t>
  </si>
  <si>
    <t>Notified the council that you will be offering delivery or takeaway food</t>
  </si>
  <si>
    <t>Question 25</t>
  </si>
  <si>
    <t>If you have not accessed or received any of the above, please tell us why?</t>
  </si>
  <si>
    <t>My business does not require any additional support</t>
  </si>
  <si>
    <t>My business is not eligible for any of the above support</t>
  </si>
  <si>
    <t>My business has found it difficult to obtain a loan (Coronavirus Business Interruption Loan or Bounce Back Loans)</t>
  </si>
  <si>
    <t>I don’t believe the support is enough to make a difference</t>
  </si>
  <si>
    <t>My business has received other forms of support from other sources</t>
  </si>
  <si>
    <t>I don’t feel I have enough information</t>
  </si>
  <si>
    <t>Question 26</t>
  </si>
  <si>
    <t>If you have applied for any of the above schemes, have you experienced any problems or barriers?</t>
  </si>
  <si>
    <t>Question 27</t>
  </si>
  <si>
    <t>Would you be interested in receiving advice and support on any of the following aspects of business continuity and resilience?</t>
  </si>
  <si>
    <t>Sourcing new suppliers</t>
  </si>
  <si>
    <t>Navigating finance options</t>
  </si>
  <si>
    <t>Continuity planning</t>
  </si>
  <si>
    <t>Insolvency advice</t>
  </si>
  <si>
    <t>Support with staffing issues</t>
  </si>
  <si>
    <t>Digital skills training</t>
  </si>
  <si>
    <t>Property issues</t>
  </si>
  <si>
    <t>Insurance issues</t>
  </si>
  <si>
    <t>Question 28</t>
  </si>
  <si>
    <t>It is important for us to understand the longer-term impact of Coronavirus on our borough to enable us to provide the support our businesses need. Would you be happy for us to contact you again in the future?</t>
  </si>
  <si>
    <t>Question 29</t>
  </si>
  <si>
    <t>If you have told us you would like advice or support in Question 27 or answered ‘yes’ to Question 28, please provide your contact details below:</t>
  </si>
  <si>
    <t>Question 30</t>
  </si>
  <si>
    <t>How well do you feel WANDSWORTH COUNCIL is managing its response to the Coronavirus pandemic, on a scale of 0 to 5 (where 0 is very badly and 5 is very well)?</t>
  </si>
  <si>
    <t>0 (Very badly)</t>
  </si>
  <si>
    <t>5 (Very well)</t>
  </si>
  <si>
    <t>Question 31</t>
  </si>
  <si>
    <t>How well do you think the Council is keeping businesses INFORMED about each of the following?</t>
  </si>
  <si>
    <t>Local issues</t>
  </si>
  <si>
    <t>Coronavirus</t>
  </si>
  <si>
    <t>Changes to council services during the pandemic</t>
  </si>
  <si>
    <t>Support available during the pandemic</t>
  </si>
  <si>
    <t>Very well</t>
  </si>
  <si>
    <t>Fairly well</t>
  </si>
  <si>
    <t>Not very well</t>
  </si>
  <si>
    <t>Not at all well</t>
  </si>
  <si>
    <t xml:space="preserve">TOTAL NUMBER OF RESPONDENTS </t>
  </si>
  <si>
    <t>Question 33 - Please give us any suggestions about how the Council can keep you better informed:</t>
  </si>
  <si>
    <t>This open response (free text) question was answered by 46 respondents.</t>
  </si>
  <si>
    <t>This open response (free text) question was answered by 56 respondents.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</si>
</sst>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5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529C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80808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529C"/>
        <bgColor indexed="64"/>
      </patternFill>
    </fill>
    <fill>
      <patternFill patternType="solid">
        <fgColor rgb="FF00529C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529C"/>
      </left>
      <right/>
      <top style="medium">
        <color rgb="FF00529C"/>
      </top>
      <bottom/>
      <diagonal/>
    </border>
    <border>
      <left/>
      <right/>
      <top style="medium">
        <color rgb="FF00529C"/>
      </top>
      <bottom/>
      <diagonal/>
    </border>
    <border>
      <left style="medium">
        <color rgb="FF00529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529C"/>
      </left>
      <right style="medium">
        <color rgb="FF00529C"/>
      </right>
      <top style="medium">
        <color rgb="FF00529C"/>
      </top>
      <bottom/>
      <diagonal/>
    </border>
    <border>
      <left/>
      <right style="medium">
        <color rgb="FF00529C"/>
      </right>
      <top style="medium">
        <color rgb="FF00529C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Border="1" applyAlignment="1">
      <alignment horizontal="left" wrapText="1"/>
    </xf>
    <xf numFmtId="0" fontId="18" fillId="33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18" fillId="33" borderId="15" xfId="0" applyFont="1" applyFill="1" applyBorder="1" applyAlignment="1">
      <alignment horizontal="left" vertical="top" wrapText="1"/>
    </xf>
    <xf numFmtId="0" fontId="0" fillId="0" borderId="0" xfId="0"/>
    <xf numFmtId="9" fontId="0" fillId="0" borderId="0" xfId="42" applyNumberFormat="1" applyFont="1" applyBorder="1" applyAlignment="1">
      <alignment horizontal="left" wrapText="1"/>
    </xf>
    <xf numFmtId="0" fontId="19" fillId="0" borderId="0" xfId="0" applyFont="1"/>
    <xf numFmtId="0" fontId="0" fillId="0" borderId="0" xfId="0" applyAlignment="1">
      <alignment vertical="top"/>
    </xf>
    <xf numFmtId="9" fontId="0" fillId="0" borderId="0" xfId="0" applyNumberFormat="1"/>
    <xf numFmtId="0" fontId="21" fillId="0" borderId="0" xfId="0" applyFont="1" applyFill="1" applyAlignment="1">
      <alignment vertical="top"/>
    </xf>
    <xf numFmtId="0" fontId="21" fillId="0" borderId="0" xfId="0" applyFont="1" applyFill="1"/>
    <xf numFmtId="9" fontId="21" fillId="0" borderId="0" xfId="0" applyNumberFormat="1" applyFont="1" applyFill="1"/>
    <xf numFmtId="0" fontId="0" fillId="0" borderId="0" xfId="0" applyBorder="1"/>
    <xf numFmtId="0" fontId="0" fillId="0" borderId="0" xfId="0"/>
    <xf numFmtId="9" fontId="0" fillId="0" borderId="17" xfId="42" applyNumberFormat="1" applyFont="1" applyBorder="1" applyAlignment="1">
      <alignment horizontal="left" wrapText="1"/>
    </xf>
    <xf numFmtId="0" fontId="0" fillId="0" borderId="0" xfId="0" applyFill="1"/>
    <xf numFmtId="9" fontId="0" fillId="0" borderId="0" xfId="0" applyNumberFormat="1" applyFill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13" xfId="0" applyBorder="1" applyAlignment="1">
      <alignment horizontal="left"/>
    </xf>
    <xf numFmtId="0" fontId="18" fillId="33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wrapText="1"/>
    </xf>
    <xf numFmtId="0" fontId="19" fillId="0" borderId="0" xfId="0" applyFont="1" applyBorder="1" applyAlignment="1">
      <alignment vertical="top"/>
    </xf>
    <xf numFmtId="1" fontId="0" fillId="0" borderId="0" xfId="42" applyNumberFormat="1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18" fillId="33" borderId="0" xfId="0" applyFont="1" applyFill="1" applyBorder="1" applyAlignment="1">
      <alignment horizontal="left" vertical="top"/>
    </xf>
    <xf numFmtId="0" fontId="0" fillId="33" borderId="0" xfId="0" applyFill="1" applyBorder="1"/>
    <xf numFmtId="9" fontId="0" fillId="0" borderId="19" xfId="42" applyNumberFormat="1" applyFont="1" applyBorder="1" applyAlignment="1">
      <alignment horizontal="left" wrapText="1"/>
    </xf>
    <xf numFmtId="0" fontId="0" fillId="0" borderId="0" xfId="0" applyFont="1"/>
    <xf numFmtId="0" fontId="19" fillId="0" borderId="0" xfId="0" applyFont="1" applyFill="1"/>
    <xf numFmtId="0" fontId="0" fillId="33" borderId="12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9" fontId="19" fillId="0" borderId="0" xfId="0" applyNumberFormat="1" applyFont="1" applyFill="1"/>
    <xf numFmtId="0" fontId="0" fillId="0" borderId="0" xfId="0" applyFont="1" applyBorder="1" applyAlignment="1">
      <alignment horizontal="left" wrapText="1"/>
    </xf>
    <xf numFmtId="0" fontId="18" fillId="33" borderId="14" xfId="0" applyFont="1" applyFill="1" applyBorder="1" applyAlignment="1">
      <alignment horizontal="left" vertical="center"/>
    </xf>
    <xf numFmtId="0" fontId="21" fillId="0" borderId="0" xfId="0" applyFont="1" applyFill="1" applyBorder="1"/>
    <xf numFmtId="0" fontId="25" fillId="0" borderId="0" xfId="0" applyFont="1" applyFill="1"/>
    <xf numFmtId="0" fontId="24" fillId="0" borderId="0" xfId="0" applyFont="1" applyFill="1" applyBorder="1" applyAlignment="1">
      <alignment horizontal="left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33" borderId="12" xfId="0" applyFont="1" applyFill="1" applyBorder="1" applyAlignment="1">
      <alignment horizontal="left" wrapText="1"/>
    </xf>
    <xf numFmtId="9" fontId="14" fillId="0" borderId="18" xfId="0" applyNumberFormat="1" applyFont="1" applyBorder="1" applyAlignment="1">
      <alignment horizontal="left" wrapText="1"/>
    </xf>
    <xf numFmtId="17" fontId="0" fillId="0" borderId="18" xfId="0" applyNumberFormat="1" applyBorder="1" applyAlignment="1">
      <alignment horizontal="left" wrapText="1"/>
    </xf>
    <xf numFmtId="49" fontId="0" fillId="0" borderId="18" xfId="0" applyNumberForma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6" fillId="0" borderId="18" xfId="0" applyFont="1" applyBorder="1" applyAlignment="1">
      <alignment horizontal="left" wrapText="1"/>
    </xf>
    <xf numFmtId="0" fontId="0" fillId="0" borderId="0" xfId="0" applyAlignment="1"/>
    <xf numFmtId="0" fontId="26" fillId="0" borderId="0" xfId="0" applyFont="1" applyBorder="1" applyAlignment="1">
      <alignment horizontal="left" wrapText="1"/>
    </xf>
    <xf numFmtId="0" fontId="27" fillId="0" borderId="0" xfId="0" applyFont="1" applyBorder="1" applyAlignment="1">
      <alignment vertical="center" wrapText="1"/>
    </xf>
    <xf numFmtId="0" fontId="26" fillId="0" borderId="0" xfId="0" applyFont="1"/>
    <xf numFmtId="0" fontId="28" fillId="0" borderId="0" xfId="0" applyFont="1"/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8" fillId="34" borderId="0" xfId="0" applyFont="1" applyFill="1" applyAlignment="1">
      <alignment horizontal="left" wrapText="1"/>
    </xf>
    <xf numFmtId="0" fontId="26" fillId="34" borderId="0" xfId="0" applyFont="1" applyFill="1" applyAlignment="1">
      <alignment horizontal="left" wrapText="1"/>
    </xf>
    <xf numFmtId="9" fontId="0" fillId="0" borderId="20" xfId="42" applyFont="1" applyBorder="1" applyAlignment="1">
      <alignment horizontal="left" wrapText="1"/>
    </xf>
    <xf numFmtId="9" fontId="23" fillId="0" borderId="0" xfId="0" applyNumberFormat="1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9" fontId="29" fillId="0" borderId="13" xfId="0" applyNumberFormat="1" applyFont="1" applyFill="1" applyBorder="1" applyAlignment="1">
      <alignment horizontal="left" vertical="top" wrapText="1"/>
    </xf>
    <xf numFmtId="0" fontId="29" fillId="0" borderId="13" xfId="0" applyFont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9" fontId="19" fillId="0" borderId="17" xfId="42" applyNumberFormat="1" applyFont="1" applyBorder="1" applyAlignment="1">
      <alignment horizontal="left" wrapText="1"/>
    </xf>
    <xf numFmtId="0" fontId="29" fillId="0" borderId="0" xfId="0" applyFont="1" applyBorder="1" applyAlignment="1">
      <alignment vertical="top"/>
    </xf>
    <xf numFmtId="9" fontId="30" fillId="0" borderId="0" xfId="0" applyNumberFormat="1" applyFont="1" applyBorder="1" applyAlignment="1">
      <alignment horizontal="center" wrapText="1"/>
    </xf>
    <xf numFmtId="0" fontId="16" fillId="0" borderId="18" xfId="0" applyFont="1" applyBorder="1" applyAlignment="1">
      <alignment horizontal="left" wrapText="1"/>
    </xf>
    <xf numFmtId="9" fontId="16" fillId="0" borderId="19" xfId="42" applyNumberFormat="1" applyFont="1" applyBorder="1" applyAlignment="1">
      <alignment horizontal="left" wrapText="1"/>
    </xf>
    <xf numFmtId="0" fontId="16" fillId="0" borderId="16" xfId="0" applyFont="1" applyBorder="1" applyAlignment="1">
      <alignment horizontal="left"/>
    </xf>
    <xf numFmtId="9" fontId="16" fillId="0" borderId="16" xfId="0" applyNumberFormat="1" applyFont="1" applyBorder="1" applyAlignment="1">
      <alignment horizontal="left"/>
    </xf>
    <xf numFmtId="0" fontId="29" fillId="0" borderId="18" xfId="0" applyFont="1" applyBorder="1" applyAlignment="1">
      <alignment horizontal="left" wrapText="1"/>
    </xf>
    <xf numFmtId="9" fontId="29" fillId="0" borderId="18" xfId="0" applyNumberFormat="1" applyFont="1" applyBorder="1" applyAlignment="1">
      <alignment horizontal="left" wrapText="1"/>
    </xf>
    <xf numFmtId="9" fontId="16" fillId="0" borderId="18" xfId="42" applyFont="1" applyBorder="1" applyAlignment="1">
      <alignment horizontal="left" wrapText="1"/>
    </xf>
    <xf numFmtId="9" fontId="29" fillId="0" borderId="18" xfId="42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17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0" fontId="13" fillId="33" borderId="12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18" fillId="34" borderId="0" xfId="0" applyFont="1" applyFill="1" applyBorder="1" applyAlignment="1">
      <alignment horizontal="left" vertical="top" wrapText="1"/>
    </xf>
    <xf numFmtId="0" fontId="18" fillId="34" borderId="0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99"/>
      <color rgb="FFC0E399"/>
      <color rgb="FFFFCDCD"/>
      <color rgb="FF82C836"/>
      <color rgb="FF009900"/>
      <color rgb="FFF2A16A"/>
      <color rgb="FFF1995D"/>
      <color rgb="FFEA6B14"/>
      <color rgb="FF70A8DA"/>
      <color rgb="FF0052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How well do you think the Council is keeping businesses INFORMED about each of the following?</a:t>
            </a:r>
          </a:p>
        </c:rich>
      </c:tx>
      <c:layout>
        <c:manualLayout>
          <c:xMode val="edge"/>
          <c:yMode val="edge"/>
          <c:x val="0.1335277795449763"/>
          <c:y val="3.81613971140411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282647101544737"/>
          <c:y val="0.33451305082847049"/>
          <c:w val="0.67234028178910066"/>
          <c:h val="0.624086849368081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Topline!$A$466</c:f>
              <c:strCache>
                <c:ptCount val="1"/>
                <c:pt idx="0">
                  <c:v>Very well</c:v>
                </c:pt>
              </c:strCache>
            </c:strRef>
          </c:tx>
          <c:spPr>
            <a:solidFill>
              <a:srgbClr val="008A0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Topline!$B$465:$E$465</c:f>
              <c:strCache>
                <c:ptCount val="4"/>
                <c:pt idx="0">
                  <c:v>Local issues</c:v>
                </c:pt>
                <c:pt idx="1">
                  <c:v>Coronavirus</c:v>
                </c:pt>
                <c:pt idx="2">
                  <c:v>Changes to council services during the pandemic</c:v>
                </c:pt>
                <c:pt idx="3">
                  <c:v>Support available during the pandemic</c:v>
                </c:pt>
              </c:strCache>
            </c:strRef>
          </c:cat>
          <c:val>
            <c:numRef>
              <c:f>Topline!$B$466:$E$466</c:f>
              <c:numCache>
                <c:formatCode>0%</c:formatCode>
                <c:ptCount val="4"/>
                <c:pt idx="0">
                  <c:v>0.24766355140186916</c:v>
                </c:pt>
                <c:pt idx="1">
                  <c:v>0.27830188679245282</c:v>
                </c:pt>
                <c:pt idx="2">
                  <c:v>0.17370892018779344</c:v>
                </c:pt>
                <c:pt idx="3">
                  <c:v>0.24766355140186916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6-4C10-97F3-C19A0B4B82AD}"/>
            </c:ext>
          </c:extLst>
        </c:ser>
        <c:ser>
          <c:idx val="1"/>
          <c:order val="1"/>
          <c:tx>
            <c:strRef>
              <c:f>Topline!$A$467</c:f>
              <c:strCache>
                <c:ptCount val="1"/>
                <c:pt idx="0">
                  <c:v>Fairly well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Topline!$B$465:$E$465</c:f>
              <c:strCache>
                <c:ptCount val="4"/>
                <c:pt idx="0">
                  <c:v>Local issues</c:v>
                </c:pt>
                <c:pt idx="1">
                  <c:v>Coronavirus</c:v>
                </c:pt>
                <c:pt idx="2">
                  <c:v>Changes to council services during the pandemic</c:v>
                </c:pt>
                <c:pt idx="3">
                  <c:v>Support available during the pandemic</c:v>
                </c:pt>
              </c:strCache>
            </c:strRef>
          </c:cat>
          <c:val>
            <c:numRef>
              <c:f>Topline!$B$467:$E$467</c:f>
              <c:numCache>
                <c:formatCode>0%</c:formatCode>
                <c:ptCount val="4"/>
                <c:pt idx="0">
                  <c:v>0.38317757009345793</c:v>
                </c:pt>
                <c:pt idx="1">
                  <c:v>0.419811320754717</c:v>
                </c:pt>
                <c:pt idx="2">
                  <c:v>0.35680751173708919</c:v>
                </c:pt>
                <c:pt idx="3">
                  <c:v>0.37850467289719625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6-4C10-97F3-C19A0B4B82AD}"/>
            </c:ext>
          </c:extLst>
        </c:ser>
        <c:ser>
          <c:idx val="2"/>
          <c:order val="2"/>
          <c:tx>
            <c:strRef>
              <c:f>Topline!$A$468</c:f>
              <c:strCache>
                <c:ptCount val="1"/>
                <c:pt idx="0">
                  <c:v>Not very well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Topline!$B$465:$E$465</c:f>
              <c:strCache>
                <c:ptCount val="4"/>
                <c:pt idx="0">
                  <c:v>Local issues</c:v>
                </c:pt>
                <c:pt idx="1">
                  <c:v>Coronavirus</c:v>
                </c:pt>
                <c:pt idx="2">
                  <c:v>Changes to council services during the pandemic</c:v>
                </c:pt>
                <c:pt idx="3">
                  <c:v>Support available during the pandemic</c:v>
                </c:pt>
              </c:strCache>
            </c:strRef>
          </c:cat>
          <c:val>
            <c:numRef>
              <c:f>Topline!$B$468:$E$468</c:f>
              <c:numCache>
                <c:formatCode>0%</c:formatCode>
                <c:ptCount val="4"/>
                <c:pt idx="0">
                  <c:v>0.12616822429906541</c:v>
                </c:pt>
                <c:pt idx="1">
                  <c:v>8.9622641509433956E-2</c:v>
                </c:pt>
                <c:pt idx="2">
                  <c:v>0.13615023474178403</c:v>
                </c:pt>
                <c:pt idx="3">
                  <c:v>9.8130841121495324E-2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16-4C10-97F3-C19A0B4B82AD}"/>
            </c:ext>
          </c:extLst>
        </c:ser>
        <c:ser>
          <c:idx val="3"/>
          <c:order val="3"/>
          <c:tx>
            <c:strRef>
              <c:f>Topline!$A$469</c:f>
              <c:strCache>
                <c:ptCount val="1"/>
                <c:pt idx="0">
                  <c:v>Not at all well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Topline!$B$465:$E$465</c:f>
              <c:strCache>
                <c:ptCount val="4"/>
                <c:pt idx="0">
                  <c:v>Local issues</c:v>
                </c:pt>
                <c:pt idx="1">
                  <c:v>Coronavirus</c:v>
                </c:pt>
                <c:pt idx="2">
                  <c:v>Changes to council services during the pandemic</c:v>
                </c:pt>
                <c:pt idx="3">
                  <c:v>Support available during the pandemic</c:v>
                </c:pt>
              </c:strCache>
            </c:strRef>
          </c:cat>
          <c:val>
            <c:numRef>
              <c:f>Topline!$B$469:$E$469</c:f>
              <c:numCache>
                <c:formatCode>0%</c:formatCode>
                <c:ptCount val="4"/>
                <c:pt idx="0">
                  <c:v>8.4112149532710276E-2</c:v>
                </c:pt>
                <c:pt idx="1">
                  <c:v>6.6037735849056603E-2</c:v>
                </c:pt>
                <c:pt idx="2">
                  <c:v>8.9201877934272297E-2</c:v>
                </c:pt>
                <c:pt idx="3">
                  <c:v>0.11682242990654206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16-4C10-97F3-C19A0B4B82AD}"/>
            </c:ext>
          </c:extLst>
        </c:ser>
        <c:ser>
          <c:idx val="4"/>
          <c:order val="4"/>
          <c:tx>
            <c:strRef>
              <c:f>Topline!$A$470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Topline!$B$465:$E$465</c:f>
              <c:strCache>
                <c:ptCount val="4"/>
                <c:pt idx="0">
                  <c:v>Local issues</c:v>
                </c:pt>
                <c:pt idx="1">
                  <c:v>Coronavirus</c:v>
                </c:pt>
                <c:pt idx="2">
                  <c:v>Changes to council services during the pandemic</c:v>
                </c:pt>
                <c:pt idx="3">
                  <c:v>Support available during the pandemic</c:v>
                </c:pt>
              </c:strCache>
            </c:strRef>
          </c:cat>
          <c:val>
            <c:numRef>
              <c:f>Topline!$B$470:$E$470</c:f>
              <c:numCache>
                <c:formatCode>0%</c:formatCode>
                <c:ptCount val="4"/>
                <c:pt idx="0">
                  <c:v>0.15887850467289719</c:v>
                </c:pt>
                <c:pt idx="1">
                  <c:v>0.14622641509433962</c:v>
                </c:pt>
                <c:pt idx="2">
                  <c:v>0.24413145539906103</c:v>
                </c:pt>
                <c:pt idx="3">
                  <c:v>0.15887850467289719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16-4C10-97F3-C19A0B4B8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6726480"/>
        <c:axId val="876726808"/>
      </c:barChart>
      <c:catAx>
        <c:axId val="876726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726808"/>
        <c:crosses val="autoZero"/>
        <c:auto val="1"/>
        <c:lblAlgn val="ctr"/>
        <c:lblOffset val="100"/>
        <c:noMultiLvlLbl val="0"/>
      </c:catAx>
      <c:valAx>
        <c:axId val="87672680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7672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401497916346788"/>
          <c:y val="0.18363264183801289"/>
          <c:w val="0.66753458518324704"/>
          <c:h val="0.12824498691352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Have you adapted your business model to meet the demands of the current situation?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Topline!$A$156:$A$170</c:f>
              <c:strCache>
                <c:ptCount val="15"/>
                <c:pt idx="0">
                  <c:v>Reducing staffing</c:v>
                </c:pt>
                <c:pt idx="1">
                  <c:v>Reducing other fixed costs, eg rent</c:v>
                </c:pt>
                <c:pt idx="2">
                  <c:v>Identifying new customers/markets</c:v>
                </c:pt>
                <c:pt idx="3">
                  <c:v>Creating new products/offerings</c:v>
                </c:pt>
                <c:pt idx="4">
                  <c:v>Changing business operations eg online services, home delivery etc</c:v>
                </c:pt>
                <c:pt idx="5">
                  <c:v>Taking on debt or equity</c:v>
                </c:pt>
                <c:pt idx="6">
                  <c:v>Active cashflow measures eg deferring tax payments, invoice factoring etc</c:v>
                </c:pt>
                <c:pt idx="7">
                  <c:v>Temporarily closing the business</c:v>
                </c:pt>
                <c:pt idx="8">
                  <c:v>Entering into administration or insolvency</c:v>
                </c:pt>
                <c:pt idx="9">
                  <c:v>Permanently closing the business</c:v>
                </c:pt>
                <c:pt idx="10">
                  <c:v>Taking on more staff</c:v>
                </c:pt>
                <c:pt idx="11">
                  <c:v>Finding new premises</c:v>
                </c:pt>
                <c:pt idx="12">
                  <c:v>Investing in new equipment</c:v>
                </c:pt>
                <c:pt idx="13">
                  <c:v>No changes</c:v>
                </c:pt>
                <c:pt idx="14">
                  <c:v>Other, please specify:</c:v>
                </c:pt>
              </c:strCache>
            </c:strRef>
          </c:cat>
          <c:val>
            <c:numRef>
              <c:f>Topline!$C$156:$C$170</c:f>
              <c:numCache>
                <c:formatCode>0%</c:formatCode>
                <c:ptCount val="15"/>
                <c:pt idx="0">
                  <c:v>0.42723004694835681</c:v>
                </c:pt>
                <c:pt idx="1">
                  <c:v>0.29577464788732394</c:v>
                </c:pt>
                <c:pt idx="2">
                  <c:v>0.29107981220657275</c:v>
                </c:pt>
                <c:pt idx="3">
                  <c:v>0.36619718309859156</c:v>
                </c:pt>
                <c:pt idx="4">
                  <c:v>0.40375586854460094</c:v>
                </c:pt>
                <c:pt idx="5">
                  <c:v>0.29107981220657275</c:v>
                </c:pt>
                <c:pt idx="6">
                  <c:v>0.26760563380281688</c:v>
                </c:pt>
                <c:pt idx="7">
                  <c:v>0.29107981220657275</c:v>
                </c:pt>
                <c:pt idx="8">
                  <c:v>4.6948356807511738E-3</c:v>
                </c:pt>
                <c:pt idx="9">
                  <c:v>9.3896713615023476E-3</c:v>
                </c:pt>
                <c:pt idx="10">
                  <c:v>2.3474178403755867E-2</c:v>
                </c:pt>
                <c:pt idx="11">
                  <c:v>1.8779342723004695E-2</c:v>
                </c:pt>
                <c:pt idx="12">
                  <c:v>8.4507042253521125E-2</c:v>
                </c:pt>
                <c:pt idx="13">
                  <c:v>0.12206572769953052</c:v>
                </c:pt>
                <c:pt idx="14">
                  <c:v>7.9812206572769953E-2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9-453F-BA8A-C0373FA31B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50178984"/>
        <c:axId val="750179312"/>
      </c:barChart>
      <c:catAx>
        <c:axId val="750178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179312"/>
        <c:crosses val="autoZero"/>
        <c:auto val="1"/>
        <c:lblAlgn val="ctr"/>
        <c:lblOffset val="100"/>
        <c:noMultiLvlLbl val="0"/>
      </c:catAx>
      <c:valAx>
        <c:axId val="75017931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750178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If you have made any of the changes listed above, are you likely to incorporate these into your business model moving forward?</a:t>
            </a:r>
          </a:p>
        </c:rich>
      </c:tx>
      <c:layout>
        <c:manualLayout>
          <c:xMode val="edge"/>
          <c:yMode val="edge"/>
          <c:x val="0.12200624317888724"/>
          <c:y val="1.44562546445587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587971959841173"/>
          <c:y val="0.20131290762733922"/>
          <c:w val="0.45179902885882728"/>
          <c:h val="0.761596925701069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190-4DA2-9D86-1451744FE53A}"/>
              </c:ext>
            </c:extLst>
          </c:dPt>
          <c:dPt>
            <c:idx val="1"/>
            <c:bubble3D val="0"/>
            <c:spPr>
              <a:solidFill>
                <a:srgbClr val="70A8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190-4DA2-9D86-1451744FE53A}"/>
              </c:ext>
            </c:extLst>
          </c:dPt>
          <c:dPt>
            <c:idx val="2"/>
            <c:bubble3D val="0"/>
            <c:spPr>
              <a:solidFill>
                <a:srgbClr val="F2A16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190-4DA2-9D86-1451744FE53A}"/>
              </c:ext>
            </c:extLst>
          </c:dPt>
          <c:dPt>
            <c:idx val="3"/>
            <c:bubble3D val="0"/>
            <c:spPr>
              <a:solidFill>
                <a:srgbClr val="EA6B1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190-4DA2-9D86-1451744FE53A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190-4DA2-9D86-1451744FE5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Topline!$A$179:$A$180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Topline!$C$179:$C$180</c:f>
              <c:numCache>
                <c:formatCode>0%</c:formatCode>
                <c:ptCount val="2"/>
                <c:pt idx="0">
                  <c:v>0.64615384615384619</c:v>
                </c:pt>
                <c:pt idx="1">
                  <c:v>0.35384615384615387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90-4DA2-9D86-1451744FE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Have you taken on additional staff as a result of Coronavirus?</a:t>
            </a:r>
          </a:p>
        </c:rich>
      </c:tx>
      <c:layout>
        <c:manualLayout>
          <c:xMode val="edge"/>
          <c:yMode val="edge"/>
          <c:x val="0.12200624317888724"/>
          <c:y val="1.44562546445587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587971959841173"/>
          <c:y val="0.20131290762733922"/>
          <c:w val="0.45179902885882728"/>
          <c:h val="0.761596925701069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970-423F-874D-DC8BA19B2B53}"/>
              </c:ext>
            </c:extLst>
          </c:dPt>
          <c:dPt>
            <c:idx val="1"/>
            <c:bubble3D val="0"/>
            <c:spPr>
              <a:solidFill>
                <a:srgbClr val="70A8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970-423F-874D-DC8BA19B2B53}"/>
              </c:ext>
            </c:extLst>
          </c:dPt>
          <c:dPt>
            <c:idx val="2"/>
            <c:bubble3D val="0"/>
            <c:spPr>
              <a:solidFill>
                <a:srgbClr val="F2A16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970-423F-874D-DC8BA19B2B53}"/>
              </c:ext>
            </c:extLst>
          </c:dPt>
          <c:dPt>
            <c:idx val="3"/>
            <c:bubble3D val="0"/>
            <c:spPr>
              <a:solidFill>
                <a:srgbClr val="EA6B1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970-423F-874D-DC8BA19B2B53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970-423F-874D-DC8BA19B2B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Topline!$A$191:$A$192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Topline!$C$191:$C$192</c:f>
              <c:numCache>
                <c:formatCode>0%</c:formatCode>
                <c:ptCount val="2"/>
                <c:pt idx="0">
                  <c:v>5.5813953488372092E-2</c:v>
                </c:pt>
                <c:pt idx="1">
                  <c:v>0.94418604651162785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70-423F-874D-DC8BA19B2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Have you furloughed staff under the government’s Job Retention Scheme?</a:t>
            </a:r>
          </a:p>
        </c:rich>
      </c:tx>
      <c:layout>
        <c:manualLayout>
          <c:xMode val="edge"/>
          <c:yMode val="edge"/>
          <c:x val="0.12200624317888724"/>
          <c:y val="1.44562546445587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587971959841173"/>
          <c:y val="0.20131290762733922"/>
          <c:w val="0.45179902885882728"/>
          <c:h val="0.761596925701069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5AB-4569-8ADC-93C7E6781CF9}"/>
              </c:ext>
            </c:extLst>
          </c:dPt>
          <c:dPt>
            <c:idx val="1"/>
            <c:bubble3D val="0"/>
            <c:spPr>
              <a:solidFill>
                <a:srgbClr val="70A8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5AB-4569-8ADC-93C7E6781CF9}"/>
              </c:ext>
            </c:extLst>
          </c:dPt>
          <c:dPt>
            <c:idx val="2"/>
            <c:bubble3D val="0"/>
            <c:spPr>
              <a:solidFill>
                <a:srgbClr val="F2A16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5AB-4569-8ADC-93C7E6781CF9}"/>
              </c:ext>
            </c:extLst>
          </c:dPt>
          <c:dPt>
            <c:idx val="3"/>
            <c:bubble3D val="0"/>
            <c:spPr>
              <a:solidFill>
                <a:srgbClr val="EA6B1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5AB-4569-8ADC-93C7E6781CF9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5AB-4569-8ADC-93C7E6781C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Topline!$A$204:$A$205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Topline!$C$204:$C$205</c:f>
              <c:numCache>
                <c:formatCode>0%</c:formatCode>
                <c:ptCount val="2"/>
                <c:pt idx="0">
                  <c:v>0.61792452830188682</c:v>
                </c:pt>
                <c:pt idx="1">
                  <c:v>0.38207547169811323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AB-4569-8ADC-93C7E6781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Do you have any staff who were not eligible for the government’s furlough scheme?</a:t>
            </a:r>
          </a:p>
        </c:rich>
      </c:tx>
      <c:layout>
        <c:manualLayout>
          <c:xMode val="edge"/>
          <c:yMode val="edge"/>
          <c:x val="0.12200624317888724"/>
          <c:y val="1.44562546445587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587971959841173"/>
          <c:y val="0.20131290762733922"/>
          <c:w val="0.45179902885882728"/>
          <c:h val="0.761596925701069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AA8-4267-91D3-DF94C396CA73}"/>
              </c:ext>
            </c:extLst>
          </c:dPt>
          <c:dPt>
            <c:idx val="1"/>
            <c:bubble3D val="0"/>
            <c:spPr>
              <a:solidFill>
                <a:srgbClr val="70A8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AA8-4267-91D3-DF94C396CA73}"/>
              </c:ext>
            </c:extLst>
          </c:dPt>
          <c:dPt>
            <c:idx val="2"/>
            <c:bubble3D val="0"/>
            <c:spPr>
              <a:solidFill>
                <a:srgbClr val="F2A16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AA8-4267-91D3-DF94C396CA73}"/>
              </c:ext>
            </c:extLst>
          </c:dPt>
          <c:dPt>
            <c:idx val="3"/>
            <c:bubble3D val="0"/>
            <c:spPr>
              <a:solidFill>
                <a:srgbClr val="EA6B1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AA8-4267-91D3-DF94C396CA73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AA8-4267-91D3-DF94C396CA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Topline!$A$217:$A$218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Topline!$C$217:$C$218</c:f>
              <c:numCache>
                <c:formatCode>0%</c:formatCode>
                <c:ptCount val="2"/>
                <c:pt idx="0">
                  <c:v>0.22857142857142856</c:v>
                </c:pt>
                <c:pt idx="1">
                  <c:v>0.77142857142857146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AA8-4267-91D3-DF94C396C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Have you had to make any staff redundant?</a:t>
            </a:r>
          </a:p>
        </c:rich>
      </c:tx>
      <c:layout>
        <c:manualLayout>
          <c:xMode val="edge"/>
          <c:yMode val="edge"/>
          <c:x val="0.23927193693505727"/>
          <c:y val="1.44572170624272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587971959841173"/>
          <c:y val="0.20131290762733922"/>
          <c:w val="0.45179902885882728"/>
          <c:h val="0.761596925701069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1E-41D5-99E0-917F26BADB76}"/>
              </c:ext>
            </c:extLst>
          </c:dPt>
          <c:dPt>
            <c:idx val="1"/>
            <c:bubble3D val="0"/>
            <c:spPr>
              <a:solidFill>
                <a:srgbClr val="70A8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1E-41D5-99E0-917F26BADB76}"/>
              </c:ext>
            </c:extLst>
          </c:dPt>
          <c:dPt>
            <c:idx val="2"/>
            <c:bubble3D val="0"/>
            <c:spPr>
              <a:solidFill>
                <a:srgbClr val="F2A16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1E-41D5-99E0-917F26BADB76}"/>
              </c:ext>
            </c:extLst>
          </c:dPt>
          <c:dPt>
            <c:idx val="3"/>
            <c:bubble3D val="0"/>
            <c:spPr>
              <a:solidFill>
                <a:srgbClr val="EA6B1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1E-41D5-99E0-917F26BADB76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1E-41D5-99E0-917F26BADB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Topline!$A$230:$A$231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Topline!$C$230:$C$231</c:f>
              <c:numCache>
                <c:formatCode>0%</c:formatCode>
                <c:ptCount val="2"/>
                <c:pt idx="0">
                  <c:v>0.20754716981132076</c:v>
                </c:pt>
                <c:pt idx="1">
                  <c:v>0.79245283018867929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1E-41D5-99E0-917F26BAD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Are your staff able to work from home?</a:t>
            </a:r>
          </a:p>
        </c:rich>
      </c:tx>
      <c:layout>
        <c:manualLayout>
          <c:xMode val="edge"/>
          <c:yMode val="edge"/>
          <c:x val="0.23927193693505727"/>
          <c:y val="1.44572170624272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587971959841173"/>
          <c:y val="0.20131290762733922"/>
          <c:w val="0.45179902885882728"/>
          <c:h val="0.761596925701069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A59-4CC7-A143-4CE606DF8038}"/>
              </c:ext>
            </c:extLst>
          </c:dPt>
          <c:dPt>
            <c:idx val="1"/>
            <c:bubble3D val="0"/>
            <c:spPr>
              <a:solidFill>
                <a:srgbClr val="70A8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A59-4CC7-A143-4CE606DF8038}"/>
              </c:ext>
            </c:extLst>
          </c:dPt>
          <c:dPt>
            <c:idx val="2"/>
            <c:bubble3D val="0"/>
            <c:spPr>
              <a:solidFill>
                <a:srgbClr val="F2A16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A59-4CC7-A143-4CE606DF8038}"/>
              </c:ext>
            </c:extLst>
          </c:dPt>
          <c:dPt>
            <c:idx val="3"/>
            <c:bubble3D val="0"/>
            <c:spPr>
              <a:solidFill>
                <a:srgbClr val="EA6B1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A59-4CC7-A143-4CE606DF8038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A59-4CC7-A143-4CE606DF80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Topline!$A$242:$A$244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Some/partially</c:v>
                </c:pt>
              </c:strCache>
            </c:strRef>
          </c:cat>
          <c:val>
            <c:numRef>
              <c:f>Topline!$C$242:$C$244</c:f>
              <c:numCache>
                <c:formatCode>0%</c:formatCode>
                <c:ptCount val="3"/>
                <c:pt idx="0">
                  <c:v>0.18095238095238095</c:v>
                </c:pt>
                <c:pt idx="1">
                  <c:v>0.61428571428571432</c:v>
                </c:pt>
                <c:pt idx="2">
                  <c:v>0.20476190476190476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59-4CC7-A143-4CE606DF8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Is increased home working something you may choose to incorporate into normal working practices once the pandemic is over?</a:t>
            </a:r>
          </a:p>
        </c:rich>
      </c:tx>
      <c:layout>
        <c:manualLayout>
          <c:xMode val="edge"/>
          <c:yMode val="edge"/>
          <c:x val="0.12869325269392393"/>
          <c:y val="1.44572170624272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587971959841173"/>
          <c:y val="0.20131290762733922"/>
          <c:w val="0.45179902885882728"/>
          <c:h val="0.761596925701069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81-47DB-B000-79692C2F7285}"/>
              </c:ext>
            </c:extLst>
          </c:dPt>
          <c:dPt>
            <c:idx val="1"/>
            <c:bubble3D val="0"/>
            <c:spPr>
              <a:solidFill>
                <a:srgbClr val="70A8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881-47DB-B000-79692C2F7285}"/>
              </c:ext>
            </c:extLst>
          </c:dPt>
          <c:dPt>
            <c:idx val="2"/>
            <c:bubble3D val="0"/>
            <c:spPr>
              <a:solidFill>
                <a:srgbClr val="F2A16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881-47DB-B000-79692C2F7285}"/>
              </c:ext>
            </c:extLst>
          </c:dPt>
          <c:dPt>
            <c:idx val="3"/>
            <c:bubble3D val="0"/>
            <c:spPr>
              <a:solidFill>
                <a:srgbClr val="EA6B1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881-47DB-B000-79692C2F7285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881-47DB-B000-79692C2F72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Topline!$A$255:$A$257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 </c:v>
                </c:pt>
              </c:strCache>
            </c:strRef>
          </c:cat>
          <c:val>
            <c:numRef>
              <c:f>Topline!$C$255:$C$257</c:f>
              <c:numCache>
                <c:formatCode>0%</c:formatCode>
                <c:ptCount val="3"/>
                <c:pt idx="0">
                  <c:v>0.24637681159420291</c:v>
                </c:pt>
                <c:pt idx="1">
                  <c:v>0.62318840579710144</c:v>
                </c:pt>
                <c:pt idx="2">
                  <c:v>0.13043478260869565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81-47DB-B000-79692C2F7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If you employ staff, how likely is it that you will have to reduce staff numbers in the coming months?</a:t>
            </a:r>
          </a:p>
        </c:rich>
      </c:tx>
      <c:layout>
        <c:manualLayout>
          <c:xMode val="edge"/>
          <c:yMode val="edge"/>
          <c:x val="0.12529964079365694"/>
          <c:y val="5.9264481723224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111976267664657E-2"/>
          <c:y val="0.47954289011411722"/>
          <c:w val="0.93569807012159534"/>
          <c:h val="0.479056930375689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Topline!$A$282</c:f>
              <c:strCache>
                <c:ptCount val="1"/>
                <c:pt idx="0">
                  <c:v>Very likely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Topline!$C$282</c:f>
              <c:numCache>
                <c:formatCode>0%</c:formatCode>
                <c:ptCount val="1"/>
                <c:pt idx="0">
                  <c:v>0.24064171122994651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6-4191-A1A6-BA33A235D4D3}"/>
            </c:ext>
          </c:extLst>
        </c:ser>
        <c:ser>
          <c:idx val="1"/>
          <c:order val="1"/>
          <c:tx>
            <c:strRef>
              <c:f>Topline!$A$283</c:f>
              <c:strCache>
                <c:ptCount val="1"/>
                <c:pt idx="0">
                  <c:v>Fairly likely</c:v>
                </c:pt>
              </c:strCache>
            </c:strRef>
          </c:tx>
          <c:spPr>
            <a:solidFill>
              <a:srgbClr val="82C836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Topline!$C$283</c:f>
              <c:numCache>
                <c:formatCode>0%</c:formatCode>
                <c:ptCount val="1"/>
                <c:pt idx="0">
                  <c:v>0.18716577540106952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6-4191-A1A6-BA33A235D4D3}"/>
            </c:ext>
          </c:extLst>
        </c:ser>
        <c:ser>
          <c:idx val="2"/>
          <c:order val="2"/>
          <c:tx>
            <c:strRef>
              <c:f>Topline!$A$284</c:f>
              <c:strCache>
                <c:ptCount val="1"/>
                <c:pt idx="0">
                  <c:v>Not very likely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Topline!$C$284</c:f>
              <c:numCache>
                <c:formatCode>0%</c:formatCode>
                <c:ptCount val="1"/>
                <c:pt idx="0">
                  <c:v>0.25133689839572193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D6-4191-A1A6-BA33A235D4D3}"/>
            </c:ext>
          </c:extLst>
        </c:ser>
        <c:ser>
          <c:idx val="3"/>
          <c:order val="3"/>
          <c:tx>
            <c:strRef>
              <c:f>Topline!$A$285</c:f>
              <c:strCache>
                <c:ptCount val="1"/>
                <c:pt idx="0">
                  <c:v>Not at all likely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Topline!$C$285</c:f>
              <c:numCache>
                <c:formatCode>0%</c:formatCode>
                <c:ptCount val="1"/>
                <c:pt idx="0">
                  <c:v>0.11229946524064172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D6-4191-A1A6-BA33A235D4D3}"/>
            </c:ext>
          </c:extLst>
        </c:ser>
        <c:ser>
          <c:idx val="4"/>
          <c:order val="4"/>
          <c:tx>
            <c:strRef>
              <c:f>Topline!$A$286</c:f>
              <c:strCache>
                <c:ptCount val="1"/>
                <c:pt idx="0">
                  <c:v>Don’t know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Topline!$C$286</c:f>
              <c:numCache>
                <c:formatCode>0%</c:formatCode>
                <c:ptCount val="1"/>
                <c:pt idx="0">
                  <c:v>0.20855614973262032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D6-4191-A1A6-BA33A235D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6726480"/>
        <c:axId val="876726808"/>
      </c:barChart>
      <c:catAx>
        <c:axId val="8767264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876726808"/>
        <c:crosses val="autoZero"/>
        <c:auto val="1"/>
        <c:lblAlgn val="ctr"/>
        <c:lblOffset val="100"/>
        <c:noMultiLvlLbl val="0"/>
      </c:catAx>
      <c:valAx>
        <c:axId val="87672680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7672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2572458558140772E-2"/>
          <c:y val="0.26827413770996283"/>
          <c:w val="0.89999987958031336"/>
          <c:h val="9.2988036833211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Which of the following are you concerned about in the next six months?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Topline!$A$296:$A$303</c:f>
              <c:strCache>
                <c:ptCount val="8"/>
                <c:pt idx="0">
                  <c:v>Ability to operate as a Covid-secure workplace</c:v>
                </c:pt>
                <c:pt idx="1">
                  <c:v>Lost income</c:v>
                </c:pt>
                <c:pt idx="2">
                  <c:v>Reduced productivity</c:v>
                </c:pt>
                <c:pt idx="3">
                  <c:v>Site premises closure</c:v>
                </c:pt>
                <c:pt idx="4">
                  <c:v>Possible cessation of trading</c:v>
                </c:pt>
                <c:pt idx="5">
                  <c:v>Staff redundancies</c:v>
                </c:pt>
                <c:pt idx="6">
                  <c:v>Cash flow</c:v>
                </c:pt>
                <c:pt idx="7">
                  <c:v>Other, please specify:</c:v>
                </c:pt>
              </c:strCache>
            </c:strRef>
          </c:cat>
          <c:val>
            <c:numRef>
              <c:f>Topline!$C$296:$C$303</c:f>
              <c:numCache>
                <c:formatCode>0%</c:formatCode>
                <c:ptCount val="8"/>
                <c:pt idx="0">
                  <c:v>0.35071090047393366</c:v>
                </c:pt>
                <c:pt idx="1">
                  <c:v>0.83412322274881512</c:v>
                </c:pt>
                <c:pt idx="2">
                  <c:v>0.38388625592417064</c:v>
                </c:pt>
                <c:pt idx="3">
                  <c:v>0.20379146919431279</c:v>
                </c:pt>
                <c:pt idx="4">
                  <c:v>0.27488151658767773</c:v>
                </c:pt>
                <c:pt idx="5">
                  <c:v>0.25592417061611372</c:v>
                </c:pt>
                <c:pt idx="6">
                  <c:v>0.69668246445497628</c:v>
                </c:pt>
                <c:pt idx="7">
                  <c:v>0.10900473933649289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A-4C23-8E62-9187679E1D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8398104"/>
        <c:axId val="1328402696"/>
      </c:barChart>
      <c:catAx>
        <c:axId val="1328398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8402696"/>
        <c:crosses val="autoZero"/>
        <c:auto val="1"/>
        <c:lblAlgn val="ctr"/>
        <c:lblOffset val="100"/>
        <c:noMultiLvlLbl val="0"/>
      </c:catAx>
      <c:valAx>
        <c:axId val="132840269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328398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Are you currently trading?</a:t>
            </a:r>
          </a:p>
        </c:rich>
      </c:tx>
      <c:layout>
        <c:manualLayout>
          <c:xMode val="edge"/>
          <c:yMode val="edge"/>
          <c:x val="0.28248608187568086"/>
          <c:y val="1.19470441033078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60"/>
      <c:rotY val="8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16468474266314"/>
          <c:y val="0.17046939056277371"/>
          <c:w val="0.47236023311058262"/>
          <c:h val="0.792440215356729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B14-43C0-ADAE-0BA77AD42CF5}"/>
              </c:ext>
            </c:extLst>
          </c:dPt>
          <c:dPt>
            <c:idx val="1"/>
            <c:bubble3D val="0"/>
            <c:spPr>
              <a:solidFill>
                <a:srgbClr val="FF99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B14-43C0-ADAE-0BA77AD42CF5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B14-43C0-ADAE-0BA77AD42CF5}"/>
              </c:ext>
            </c:extLst>
          </c:dPt>
          <c:dPt>
            <c:idx val="3"/>
            <c:bubble3D val="0"/>
            <c:spPr>
              <a:solidFill>
                <a:srgbClr val="0099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B14-43C0-ADAE-0BA77AD42CF5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B14-43C0-ADAE-0BA77AD42CF5}"/>
              </c:ext>
            </c:extLst>
          </c:dPt>
          <c:dLbls>
            <c:dLbl>
              <c:idx val="0"/>
              <c:layout>
                <c:manualLayout>
                  <c:x val="7.8772509672309608E-3"/>
                  <c:y val="4.620625396834309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14-43C0-ADAE-0BA77AD42CF5}"/>
                </c:ext>
              </c:extLst>
            </c:dLbl>
            <c:dLbl>
              <c:idx val="4"/>
              <c:layout>
                <c:manualLayout>
                  <c:x val="-7.728966033096116E-4"/>
                  <c:y val="-6.16003167053657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14-43C0-ADAE-0BA77AD42C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Topline!$A$64:$A$68</c:f>
              <c:strCache>
                <c:ptCount val="5"/>
                <c:pt idx="0">
                  <c:v>No, we have ceased trading</c:v>
                </c:pt>
                <c:pt idx="1">
                  <c:v>No, we are temporarily closed</c:v>
                </c:pt>
                <c:pt idx="2">
                  <c:v>Yes, we are operating but on a limited/different basis</c:v>
                </c:pt>
                <c:pt idx="3">
                  <c:v>Yes, we are operating as usual</c:v>
                </c:pt>
                <c:pt idx="4">
                  <c:v>Yes, we are operating at increased capacity</c:v>
                </c:pt>
              </c:strCache>
            </c:strRef>
          </c:cat>
          <c:val>
            <c:numRef>
              <c:f>Topline!$C$64:$C$68</c:f>
              <c:numCache>
                <c:formatCode>0%</c:formatCode>
                <c:ptCount val="5"/>
                <c:pt idx="0">
                  <c:v>2.3255813953488372E-2</c:v>
                </c:pt>
                <c:pt idx="1">
                  <c:v>0.10697674418604651</c:v>
                </c:pt>
                <c:pt idx="2">
                  <c:v>0.60465116279069764</c:v>
                </c:pt>
                <c:pt idx="3">
                  <c:v>0.23720930232558141</c:v>
                </c:pt>
                <c:pt idx="4">
                  <c:v>2.7906976744186046E-2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14-43C0-ADAE-0BA77AD42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41477992280449"/>
          <c:y val="4.3505674906113456E-2"/>
          <c:w val="0.34241215151722726"/>
          <c:h val="0.95649432509388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What measures are you considering taking in the next six months?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Topline!$A$313:$A$325</c:f>
              <c:strCache>
                <c:ptCount val="13"/>
                <c:pt idx="0">
                  <c:v>Reducing staffing</c:v>
                </c:pt>
                <c:pt idx="1">
                  <c:v>Reducing other fixed costs, eg rent</c:v>
                </c:pt>
                <c:pt idx="2">
                  <c:v>Identifying new customers</c:v>
                </c:pt>
                <c:pt idx="3">
                  <c:v>Changing business operations eg online services, home delivery</c:v>
                </c:pt>
                <c:pt idx="4">
                  <c:v>Taking on debt or equity</c:v>
                </c:pt>
                <c:pt idx="5">
                  <c:v>Active cash flow measures eg deferring tax payments, invoice factoring etc</c:v>
                </c:pt>
                <c:pt idx="6">
                  <c:v>Temporarily closing the business</c:v>
                </c:pt>
                <c:pt idx="7">
                  <c:v>Entering into administration or insolvency</c:v>
                </c:pt>
                <c:pt idx="8">
                  <c:v>Permanently closing the business</c:v>
                </c:pt>
                <c:pt idx="9">
                  <c:v>Taking on more staff</c:v>
                </c:pt>
                <c:pt idx="10">
                  <c:v>Finding new premises</c:v>
                </c:pt>
                <c:pt idx="11">
                  <c:v>Investing in new equipment</c:v>
                </c:pt>
                <c:pt idx="12">
                  <c:v>Other, please specify:</c:v>
                </c:pt>
              </c:strCache>
            </c:strRef>
          </c:cat>
          <c:val>
            <c:numRef>
              <c:f>Topline!$C$313:$C$325</c:f>
              <c:numCache>
                <c:formatCode>0%</c:formatCode>
                <c:ptCount val="13"/>
                <c:pt idx="0">
                  <c:v>0.34673366834170855</c:v>
                </c:pt>
                <c:pt idx="1">
                  <c:v>0.41708542713567837</c:v>
                </c:pt>
                <c:pt idx="2">
                  <c:v>0.59798994974874375</c:v>
                </c:pt>
                <c:pt idx="3">
                  <c:v>0.39698492462311558</c:v>
                </c:pt>
                <c:pt idx="4">
                  <c:v>0.2613065326633166</c:v>
                </c:pt>
                <c:pt idx="5">
                  <c:v>0.28643216080402012</c:v>
                </c:pt>
                <c:pt idx="6">
                  <c:v>0.16582914572864321</c:v>
                </c:pt>
                <c:pt idx="7">
                  <c:v>3.5175879396984924E-2</c:v>
                </c:pt>
                <c:pt idx="8">
                  <c:v>9.0452261306532666E-2</c:v>
                </c:pt>
                <c:pt idx="9">
                  <c:v>4.5226130653266333E-2</c:v>
                </c:pt>
                <c:pt idx="10">
                  <c:v>0.10552763819095477</c:v>
                </c:pt>
                <c:pt idx="11">
                  <c:v>0.10050251256281408</c:v>
                </c:pt>
                <c:pt idx="12">
                  <c:v>6.030150753768844E-2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6-4FD8-A290-2E78FF1070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8398104"/>
        <c:axId val="1328402696"/>
      </c:barChart>
      <c:catAx>
        <c:axId val="1328398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8402696"/>
        <c:crosses val="autoZero"/>
        <c:auto val="1"/>
        <c:lblAlgn val="ctr"/>
        <c:lblOffset val="100"/>
        <c:noMultiLvlLbl val="0"/>
      </c:catAx>
      <c:valAx>
        <c:axId val="132840269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328398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Have you received any business advice or support since the beginning of the Coronavirus pandemic?</a:t>
            </a:r>
          </a:p>
        </c:rich>
      </c:tx>
      <c:layout>
        <c:manualLayout>
          <c:xMode val="edge"/>
          <c:yMode val="edge"/>
          <c:x val="0.12869325269392393"/>
          <c:y val="1.44572170624272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587971959841173"/>
          <c:y val="0.20131290762733922"/>
          <c:w val="0.45179902885882728"/>
          <c:h val="0.761596925701069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F98-4050-86C5-7A87AAFBF8C2}"/>
              </c:ext>
            </c:extLst>
          </c:dPt>
          <c:dPt>
            <c:idx val="1"/>
            <c:bubble3D val="0"/>
            <c:spPr>
              <a:solidFill>
                <a:srgbClr val="70A8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F98-4050-86C5-7A87AAFBF8C2}"/>
              </c:ext>
            </c:extLst>
          </c:dPt>
          <c:dPt>
            <c:idx val="2"/>
            <c:bubble3D val="0"/>
            <c:spPr>
              <a:solidFill>
                <a:srgbClr val="F2A16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F98-4050-86C5-7A87AAFBF8C2}"/>
              </c:ext>
            </c:extLst>
          </c:dPt>
          <c:dPt>
            <c:idx val="3"/>
            <c:bubble3D val="0"/>
            <c:spPr>
              <a:solidFill>
                <a:srgbClr val="EA6B1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F98-4050-86C5-7A87AAFBF8C2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F98-4050-86C5-7A87AAFBF8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Topline!$A$334:$A$335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Topline!$C$334:$C$335</c:f>
              <c:numCache>
                <c:formatCode>0%</c:formatCode>
                <c:ptCount val="2"/>
                <c:pt idx="0">
                  <c:v>0.58685446009389675</c:v>
                </c:pt>
                <c:pt idx="1">
                  <c:v>0.41314553990610331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98-4050-86C5-7A87AAFBF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If yes, what organisation(s) was this from?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Topline!$A$344:$A$351</c:f>
              <c:strCache>
                <c:ptCount val="8"/>
                <c:pt idx="0">
                  <c:v>Wandsworth Council</c:v>
                </c:pt>
                <c:pt idx="1">
                  <c:v>Wandsworth Chamber of Commerce</c:v>
                </c:pt>
                <c:pt idx="2">
                  <c:v>Business Improvement District</c:v>
                </c:pt>
                <c:pt idx="3">
                  <c:v>Federation of Small Businesses</c:v>
                </c:pt>
                <c:pt idx="4">
                  <c:v>Other trade association</c:v>
                </c:pt>
                <c:pt idx="5">
                  <c:v>Bank</c:v>
                </c:pt>
                <c:pt idx="6">
                  <c:v>Accountant</c:v>
                </c:pt>
                <c:pt idx="7">
                  <c:v>Other, please specify:</c:v>
                </c:pt>
              </c:strCache>
            </c:strRef>
          </c:cat>
          <c:val>
            <c:numRef>
              <c:f>Topline!$C$344:$C$351</c:f>
              <c:numCache>
                <c:formatCode>0%</c:formatCode>
                <c:ptCount val="8"/>
                <c:pt idx="0">
                  <c:v>0.60465116279069764</c:v>
                </c:pt>
                <c:pt idx="1">
                  <c:v>0.17054263565891473</c:v>
                </c:pt>
                <c:pt idx="2">
                  <c:v>8.5271317829457363E-2</c:v>
                </c:pt>
                <c:pt idx="3">
                  <c:v>8.5271317829457363E-2</c:v>
                </c:pt>
                <c:pt idx="4">
                  <c:v>0.13953488372093023</c:v>
                </c:pt>
                <c:pt idx="5">
                  <c:v>0.27131782945736432</c:v>
                </c:pt>
                <c:pt idx="6">
                  <c:v>0.38759689922480622</c:v>
                </c:pt>
                <c:pt idx="7">
                  <c:v>0.16279069767441862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8-4797-8374-0821FABB59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8398104"/>
        <c:axId val="1328402696"/>
      </c:barChart>
      <c:catAx>
        <c:axId val="1328398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8402696"/>
        <c:crosses val="autoZero"/>
        <c:auto val="1"/>
        <c:lblAlgn val="ctr"/>
        <c:lblOffset val="100"/>
        <c:noMultiLvlLbl val="0"/>
      </c:catAx>
      <c:valAx>
        <c:axId val="132840269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328398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Since the pandemic began have you accessed or received any of the following support from the UK Government or Wandsworth Council?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Topline!$A$361:$A$379</c:f>
              <c:strCache>
                <c:ptCount val="19"/>
                <c:pt idx="0">
                  <c:v>Coronavirus Business Interruption Loan Scheme (UK Government backed loans for businesses affected by Coronavirus)</c:v>
                </c:pt>
                <c:pt idx="1">
                  <c:v>Coronavirus Job Retention Scheme (where 80% of the salaries of furloughed workers are paid by the UK Government)</c:v>
                </c:pt>
                <c:pt idx="2">
                  <c:v>Self-employment Income Scheme (where those self-employed will receive a grant worth 80% of their profits up to a cap of £2500 per month)</c:v>
                </c:pt>
                <c:pt idx="3">
                  <c:v>Coronavirus Large Business Interruption Loan Scheme (where large businesses affected by Coronavirus can access loans up to £25m)</c:v>
                </c:pt>
                <c:pt idx="4">
                  <c:v>Statutory Sick Pay Rebate (where small and medium sized businesses can reclaim SSP paid to staff who were ill due to Coronavirus)</c:v>
                </c:pt>
                <c:pt idx="5">
                  <c:v>Support for Businesses Paying Tax (where businesses with outstanding tax liabilities may be eligible to receive support with their tax affairs through the HMRC’s Time to Pay service)</c:v>
                </c:pt>
                <c:pt idx="6">
                  <c:v>Covid-19 Corporate Financing Facility (where the Bank of England will buy short-term debt from larger companies)</c:v>
                </c:pt>
                <c:pt idx="7">
                  <c:v>VAT Deferral (where VAT payments will be deferred for 3 months)</c:v>
                </c:pt>
                <c:pt idx="8">
                  <c:v>Deferral of Self-Assessment Payments (where self-assessments payments for the 31st July 2020 will be deferred until January 2021)</c:v>
                </c:pt>
                <c:pt idx="9">
                  <c:v>Business Rates Holiday for Retail, Hospitality and Leisure (100% discount on Business Rates for the 2020/2021 financial year)</c:v>
                </c:pt>
                <c:pt idx="10">
                  <c:v>Business Rates Holiday for Nurseries (100% discount on Business Rates for the 2020/2021 financial year)</c:v>
                </c:pt>
                <c:pt idx="11">
                  <c:v>Cash Grant for Retail, Hospitality and Leisure (£25,000)</c:v>
                </c:pt>
                <c:pt idx="12">
                  <c:v>Small Business Grant Funding (one-off cash grant of £10,000 for businesses eligible for small business rate relief)</c:v>
                </c:pt>
                <c:pt idx="13">
                  <c:v>Bounce Back Loan</c:v>
                </c:pt>
                <c:pt idx="14">
                  <c:v>Business Discretionary Grant Fund</c:v>
                </c:pt>
                <c:pt idx="15">
                  <c:v>Temporarily waiving of pitch rent for Market Traders</c:v>
                </c:pt>
                <c:pt idx="16">
                  <c:v>Notified the council that you will be offering delivery or takeaway food</c:v>
                </c:pt>
                <c:pt idx="17">
                  <c:v>None of the above</c:v>
                </c:pt>
                <c:pt idx="18">
                  <c:v>Other, please specify:</c:v>
                </c:pt>
              </c:strCache>
            </c:strRef>
          </c:cat>
          <c:val>
            <c:numRef>
              <c:f>Topline!$C$361:$C$379</c:f>
              <c:numCache>
                <c:formatCode>0%</c:formatCode>
                <c:ptCount val="19"/>
                <c:pt idx="0">
                  <c:v>0.2</c:v>
                </c:pt>
                <c:pt idx="1">
                  <c:v>0.56097560975609762</c:v>
                </c:pt>
                <c:pt idx="2">
                  <c:v>0.14634146341463414</c:v>
                </c:pt>
                <c:pt idx="3">
                  <c:v>1.4634146341463415E-2</c:v>
                </c:pt>
                <c:pt idx="4">
                  <c:v>3.9024390243902439E-2</c:v>
                </c:pt>
                <c:pt idx="5">
                  <c:v>5.8536585365853662E-2</c:v>
                </c:pt>
                <c:pt idx="6">
                  <c:v>0</c:v>
                </c:pt>
                <c:pt idx="7">
                  <c:v>0.34634146341463412</c:v>
                </c:pt>
                <c:pt idx="8">
                  <c:v>0.1024390243902439</c:v>
                </c:pt>
                <c:pt idx="9">
                  <c:v>0.34146341463414637</c:v>
                </c:pt>
                <c:pt idx="10">
                  <c:v>4.8780487804878049E-3</c:v>
                </c:pt>
                <c:pt idx="11">
                  <c:v>0.25853658536585367</c:v>
                </c:pt>
                <c:pt idx="12">
                  <c:v>0.32195121951219513</c:v>
                </c:pt>
                <c:pt idx="13">
                  <c:v>0.28780487804878047</c:v>
                </c:pt>
                <c:pt idx="14">
                  <c:v>3.4146341463414637E-2</c:v>
                </c:pt>
                <c:pt idx="15">
                  <c:v>4.8780487804878049E-3</c:v>
                </c:pt>
                <c:pt idx="16">
                  <c:v>4.8780487804878049E-3</c:v>
                </c:pt>
                <c:pt idx="17">
                  <c:v>7.8048780487804878E-2</c:v>
                </c:pt>
                <c:pt idx="18">
                  <c:v>2.9268292682926831E-2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3-41F8-90CC-62A289A6CF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8398104"/>
        <c:axId val="1328402696"/>
      </c:barChart>
      <c:catAx>
        <c:axId val="1328398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8402696"/>
        <c:crosses val="autoZero"/>
        <c:auto val="1"/>
        <c:lblAlgn val="ctr"/>
        <c:lblOffset val="100"/>
        <c:noMultiLvlLbl val="0"/>
      </c:catAx>
      <c:valAx>
        <c:axId val="132840269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328398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If you have not accessed or received any of the above, please tell us why?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Topline!$A$388:$A$394</c:f>
              <c:strCache>
                <c:ptCount val="7"/>
                <c:pt idx="0">
                  <c:v>My business does not require any additional support</c:v>
                </c:pt>
                <c:pt idx="1">
                  <c:v>My business is not eligible for any of the above support</c:v>
                </c:pt>
                <c:pt idx="2">
                  <c:v>My business has found it difficult to obtain a loan (Coronavirus Business Interruption Loan or Bounce Back Loans)</c:v>
                </c:pt>
                <c:pt idx="3">
                  <c:v>I don’t believe the support is enough to make a difference</c:v>
                </c:pt>
                <c:pt idx="4">
                  <c:v>My business has received other forms of support from other sources</c:v>
                </c:pt>
                <c:pt idx="5">
                  <c:v>I don’t feel I have enough information</c:v>
                </c:pt>
                <c:pt idx="6">
                  <c:v>Other, please specify:</c:v>
                </c:pt>
              </c:strCache>
            </c:strRef>
          </c:cat>
          <c:val>
            <c:numRef>
              <c:f>Topline!$C$388:$C$394</c:f>
              <c:numCache>
                <c:formatCode>0%</c:formatCode>
                <c:ptCount val="7"/>
                <c:pt idx="0">
                  <c:v>0.1276595744680851</c:v>
                </c:pt>
                <c:pt idx="1">
                  <c:v>0.34042553191489361</c:v>
                </c:pt>
                <c:pt idx="2">
                  <c:v>0.14893617021276595</c:v>
                </c:pt>
                <c:pt idx="3">
                  <c:v>2.1276595744680851E-2</c:v>
                </c:pt>
                <c:pt idx="4">
                  <c:v>2.1276595744680851E-2</c:v>
                </c:pt>
                <c:pt idx="5">
                  <c:v>0.14893617021276595</c:v>
                </c:pt>
                <c:pt idx="6">
                  <c:v>0.40425531914893614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5-428F-A24B-8D60A6C90C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8398104"/>
        <c:axId val="1328402696"/>
      </c:barChart>
      <c:catAx>
        <c:axId val="1328398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8402696"/>
        <c:crosses val="autoZero"/>
        <c:auto val="1"/>
        <c:lblAlgn val="ctr"/>
        <c:lblOffset val="100"/>
        <c:noMultiLvlLbl val="0"/>
      </c:catAx>
      <c:valAx>
        <c:axId val="132840269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328398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If you have applied for any of the above schemes, have you experienced any problems or barriers?</a:t>
            </a:r>
          </a:p>
        </c:rich>
      </c:tx>
      <c:layout>
        <c:manualLayout>
          <c:xMode val="edge"/>
          <c:yMode val="edge"/>
          <c:x val="0.15995978350968609"/>
          <c:y val="1.44580579958633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587971959841173"/>
          <c:y val="0.20131290762733922"/>
          <c:w val="0.45179902885882728"/>
          <c:h val="0.761596925701069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EA-4154-8884-735DB0883255}"/>
              </c:ext>
            </c:extLst>
          </c:dPt>
          <c:dPt>
            <c:idx val="1"/>
            <c:bubble3D val="0"/>
            <c:spPr>
              <a:solidFill>
                <a:srgbClr val="70A8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7EA-4154-8884-735DB0883255}"/>
              </c:ext>
            </c:extLst>
          </c:dPt>
          <c:dPt>
            <c:idx val="2"/>
            <c:bubble3D val="0"/>
            <c:spPr>
              <a:solidFill>
                <a:srgbClr val="F2A16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7EA-4154-8884-735DB0883255}"/>
              </c:ext>
            </c:extLst>
          </c:dPt>
          <c:dPt>
            <c:idx val="3"/>
            <c:bubble3D val="0"/>
            <c:spPr>
              <a:solidFill>
                <a:srgbClr val="EA6B1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7EA-4154-8884-735DB0883255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7EA-4154-8884-735DB08832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Topline!$A$403:$A$404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Topline!$C$403:$C$404</c:f>
              <c:numCache>
                <c:formatCode>0%</c:formatCode>
                <c:ptCount val="2"/>
                <c:pt idx="0">
                  <c:v>0.19170984455958548</c:v>
                </c:pt>
                <c:pt idx="1">
                  <c:v>0.80829015544041449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EA-4154-8884-735DB0883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Would you be interested in receiving advice and support on any of the following aspects of business continuity and resilience?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Topline!$A$414:$A$422</c:f>
              <c:strCache>
                <c:ptCount val="9"/>
                <c:pt idx="0">
                  <c:v>Sourcing new suppliers</c:v>
                </c:pt>
                <c:pt idx="1">
                  <c:v>Navigating finance options</c:v>
                </c:pt>
                <c:pt idx="2">
                  <c:v>Continuity planning</c:v>
                </c:pt>
                <c:pt idx="3">
                  <c:v>Insolvency advice</c:v>
                </c:pt>
                <c:pt idx="4">
                  <c:v>Support with staffing issues</c:v>
                </c:pt>
                <c:pt idx="5">
                  <c:v>Digital skills training</c:v>
                </c:pt>
                <c:pt idx="6">
                  <c:v>Property issues</c:v>
                </c:pt>
                <c:pt idx="7">
                  <c:v>Insurance issues</c:v>
                </c:pt>
                <c:pt idx="8">
                  <c:v>Other, please specify:</c:v>
                </c:pt>
              </c:strCache>
            </c:strRef>
          </c:cat>
          <c:val>
            <c:numRef>
              <c:f>Topline!$C$414:$C$422</c:f>
              <c:numCache>
                <c:formatCode>0%</c:formatCode>
                <c:ptCount val="9"/>
                <c:pt idx="0">
                  <c:v>0.19587628865979381</c:v>
                </c:pt>
                <c:pt idx="1">
                  <c:v>0.29896907216494845</c:v>
                </c:pt>
                <c:pt idx="2">
                  <c:v>0.35051546391752575</c:v>
                </c:pt>
                <c:pt idx="3">
                  <c:v>0.10309278350515463</c:v>
                </c:pt>
                <c:pt idx="4">
                  <c:v>0.20618556701030927</c:v>
                </c:pt>
                <c:pt idx="5">
                  <c:v>0.39175257731958762</c:v>
                </c:pt>
                <c:pt idx="6">
                  <c:v>0.24742268041237114</c:v>
                </c:pt>
                <c:pt idx="7">
                  <c:v>0.20618556701030927</c:v>
                </c:pt>
                <c:pt idx="8">
                  <c:v>0.19587628865979381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6-4B4B-B6C3-6CC56C739F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8398104"/>
        <c:axId val="1328402696"/>
      </c:barChart>
      <c:catAx>
        <c:axId val="1328398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8402696"/>
        <c:crosses val="autoZero"/>
        <c:auto val="1"/>
        <c:lblAlgn val="ctr"/>
        <c:lblOffset val="100"/>
        <c:noMultiLvlLbl val="0"/>
      </c:catAx>
      <c:valAx>
        <c:axId val="132840269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328398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It is important for us to understand the longer-term impact of Coronavirus on our borough to enable us to provide the support our businesses need. Would you be happy for us to contact you again in the future?</a:t>
            </a:r>
          </a:p>
        </c:rich>
      </c:tx>
      <c:layout>
        <c:manualLayout>
          <c:xMode val="edge"/>
          <c:yMode val="edge"/>
          <c:x val="0.12628822588198935"/>
          <c:y val="1.44567265867356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587971959841173"/>
          <c:y val="0.20131290762733922"/>
          <c:w val="0.45179902885882728"/>
          <c:h val="0.761596925701069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683-49B6-9147-F041FD1FAF4D}"/>
              </c:ext>
            </c:extLst>
          </c:dPt>
          <c:dPt>
            <c:idx val="1"/>
            <c:bubble3D val="0"/>
            <c:spPr>
              <a:solidFill>
                <a:srgbClr val="70A8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683-49B6-9147-F041FD1FAF4D}"/>
              </c:ext>
            </c:extLst>
          </c:dPt>
          <c:dPt>
            <c:idx val="2"/>
            <c:bubble3D val="0"/>
            <c:spPr>
              <a:solidFill>
                <a:srgbClr val="F2A16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683-49B6-9147-F041FD1FAF4D}"/>
              </c:ext>
            </c:extLst>
          </c:dPt>
          <c:dPt>
            <c:idx val="3"/>
            <c:bubble3D val="0"/>
            <c:spPr>
              <a:solidFill>
                <a:srgbClr val="EA6B1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683-49B6-9147-F041FD1FAF4D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683-49B6-9147-F041FD1FAF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Topline!$A$433:$A$434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Topline!$C$433:$C$434</c:f>
              <c:numCache>
                <c:formatCode>0%</c:formatCode>
                <c:ptCount val="2"/>
                <c:pt idx="0">
                  <c:v>0.73684210526315785</c:v>
                </c:pt>
                <c:pt idx="1">
                  <c:v>0.26315789473684209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83-49B6-9147-F041FD1FA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How well do you feel WANDSWORTH COUNCIL is managing its response to the Coronavirus pandemic, on a scale of 0 to 5 (where 0 is very badly and 5 is very well)?</a:t>
            </a:r>
          </a:p>
        </c:rich>
      </c:tx>
      <c:layout>
        <c:manualLayout>
          <c:xMode val="edge"/>
          <c:yMode val="edge"/>
          <c:x val="0.14408545194785347"/>
          <c:y val="1.435110575990854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111976267664657E-2"/>
          <c:y val="0.47954289011411722"/>
          <c:w val="0.93569807012159534"/>
          <c:h val="0.479056930375689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Topline!$A$452</c:f>
              <c:strCache>
                <c:ptCount val="1"/>
                <c:pt idx="0">
                  <c:v>0 (Very badly)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34-4278-8CDC-9D4654F311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Topline!$C$452</c:f>
              <c:numCache>
                <c:formatCode>0%</c:formatCode>
                <c:ptCount val="1"/>
                <c:pt idx="0">
                  <c:v>3.7383177570093455E-2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34-4278-8CDC-9D4654F31113}"/>
            </c:ext>
          </c:extLst>
        </c:ser>
        <c:ser>
          <c:idx val="1"/>
          <c:order val="1"/>
          <c:tx>
            <c:strRef>
              <c:f>Topline!$A$453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Topline!$C$453</c:f>
              <c:numCache>
                <c:formatCode>0%</c:formatCode>
                <c:ptCount val="1"/>
                <c:pt idx="0">
                  <c:v>5.1401869158878503E-2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34-4278-8CDC-9D4654F31113}"/>
            </c:ext>
          </c:extLst>
        </c:ser>
        <c:ser>
          <c:idx val="2"/>
          <c:order val="2"/>
          <c:tx>
            <c:strRef>
              <c:f>Topline!$A$454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Topline!$C$454</c:f>
              <c:numCache>
                <c:formatCode>0%</c:formatCode>
                <c:ptCount val="1"/>
                <c:pt idx="0">
                  <c:v>4.6728971962616821E-2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34-4278-8CDC-9D4654F31113}"/>
            </c:ext>
          </c:extLst>
        </c:ser>
        <c:ser>
          <c:idx val="3"/>
          <c:order val="3"/>
          <c:tx>
            <c:strRef>
              <c:f>Topline!$A$455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Topline!$C$455</c:f>
              <c:numCache>
                <c:formatCode>0%</c:formatCode>
                <c:ptCount val="1"/>
                <c:pt idx="0">
                  <c:v>0.19158878504672897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34-4278-8CDC-9D4654F31113}"/>
            </c:ext>
          </c:extLst>
        </c:ser>
        <c:ser>
          <c:idx val="4"/>
          <c:order val="4"/>
          <c:tx>
            <c:strRef>
              <c:f>Topline!$A$456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82C836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Topline!$C$456</c:f>
              <c:numCache>
                <c:formatCode>0%</c:formatCode>
                <c:ptCount val="1"/>
                <c:pt idx="0">
                  <c:v>0.28504672897196259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34-4278-8CDC-9D4654F31113}"/>
            </c:ext>
          </c:extLst>
        </c:ser>
        <c:ser>
          <c:idx val="5"/>
          <c:order val="5"/>
          <c:tx>
            <c:strRef>
              <c:f>Topline!$A$457</c:f>
              <c:strCache>
                <c:ptCount val="1"/>
                <c:pt idx="0">
                  <c:v>5 (Very well)</c:v>
                </c:pt>
              </c:strCache>
            </c:strRef>
          </c:tx>
          <c:spPr>
            <a:solidFill>
              <a:srgbClr val="00990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34-4278-8CDC-9D4654F311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Topline!$C$457</c:f>
              <c:numCache>
                <c:formatCode>0%</c:formatCode>
                <c:ptCount val="1"/>
                <c:pt idx="0">
                  <c:v>0.24766355140186916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34-4278-8CDC-9D4654F31113}"/>
            </c:ext>
          </c:extLst>
        </c:ser>
        <c:ser>
          <c:idx val="6"/>
          <c:order val="6"/>
          <c:tx>
            <c:strRef>
              <c:f>Topline!$A$458</c:f>
              <c:strCache>
                <c:ptCount val="1"/>
                <c:pt idx="0">
                  <c:v>Don’t know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Topline!$C$458</c:f>
              <c:numCache>
                <c:formatCode>0%</c:formatCode>
                <c:ptCount val="1"/>
                <c:pt idx="0">
                  <c:v>0.14018691588785046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234-4278-8CDC-9D4654F31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6726480"/>
        <c:axId val="876726808"/>
      </c:barChart>
      <c:catAx>
        <c:axId val="8767264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876726808"/>
        <c:crosses val="autoZero"/>
        <c:auto val="1"/>
        <c:lblAlgn val="ctr"/>
        <c:lblOffset val="100"/>
        <c:noMultiLvlLbl val="0"/>
      </c:catAx>
      <c:valAx>
        <c:axId val="87672680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7672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2572458558140772E-2"/>
          <c:y val="0.26827413770996283"/>
          <c:w val="0.91194682233610114"/>
          <c:h val="0.240215566554144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In which of the following areas do you have a business?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Topline!$A$12:$A$20</c:f>
              <c:strCache>
                <c:ptCount val="9"/>
                <c:pt idx="0">
                  <c:v>SW4</c:v>
                </c:pt>
                <c:pt idx="1">
                  <c:v>SW8</c:v>
                </c:pt>
                <c:pt idx="2">
                  <c:v>SW11</c:v>
                </c:pt>
                <c:pt idx="3">
                  <c:v>SW12</c:v>
                </c:pt>
                <c:pt idx="4">
                  <c:v>SW15</c:v>
                </c:pt>
                <c:pt idx="5">
                  <c:v>SW16</c:v>
                </c:pt>
                <c:pt idx="6">
                  <c:v>SW17</c:v>
                </c:pt>
                <c:pt idx="7">
                  <c:v>SW18</c:v>
                </c:pt>
                <c:pt idx="8">
                  <c:v>SW19</c:v>
                </c:pt>
              </c:strCache>
            </c:strRef>
          </c:cat>
          <c:val>
            <c:numRef>
              <c:f>Topline!$C$12:$C$20</c:f>
              <c:numCache>
                <c:formatCode>0%</c:formatCode>
                <c:ptCount val="9"/>
                <c:pt idx="0">
                  <c:v>2.3255813953488372E-2</c:v>
                </c:pt>
                <c:pt idx="1">
                  <c:v>5.1162790697674418E-2</c:v>
                </c:pt>
                <c:pt idx="2">
                  <c:v>0.37674418604651161</c:v>
                </c:pt>
                <c:pt idx="3">
                  <c:v>5.1162790697674418E-2</c:v>
                </c:pt>
                <c:pt idx="4">
                  <c:v>0.13488372093023257</c:v>
                </c:pt>
                <c:pt idx="5">
                  <c:v>2.3255813953488372E-2</c:v>
                </c:pt>
                <c:pt idx="6">
                  <c:v>0.21860465116279071</c:v>
                </c:pt>
                <c:pt idx="7">
                  <c:v>0.22325581395348837</c:v>
                </c:pt>
                <c:pt idx="8">
                  <c:v>3.255813953488372E-2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8-48F8-9018-7E0B3532CE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10465376"/>
        <c:axId val="1110464720"/>
      </c:barChart>
      <c:catAx>
        <c:axId val="1110465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464720"/>
        <c:crosses val="autoZero"/>
        <c:auto val="1"/>
        <c:lblAlgn val="ctr"/>
        <c:lblOffset val="100"/>
        <c:noMultiLvlLbl val="0"/>
      </c:catAx>
      <c:valAx>
        <c:axId val="111046472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111046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If you are closed or operating on a limited basis, do you intend to reopen (with social distancing measures in place), once restrictions are lifted on your industry?</a:t>
            </a:r>
          </a:p>
        </c:rich>
      </c:tx>
      <c:layout>
        <c:manualLayout>
          <c:xMode val="edge"/>
          <c:yMode val="edge"/>
          <c:x val="0.12200624317888724"/>
          <c:y val="1.44562546445587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587971959841173"/>
          <c:y val="0.20131290762733922"/>
          <c:w val="0.45179902885882728"/>
          <c:h val="0.761596925701069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816-4127-B9AE-C02E7356A39C}"/>
              </c:ext>
            </c:extLst>
          </c:dPt>
          <c:dPt>
            <c:idx val="1"/>
            <c:bubble3D val="0"/>
            <c:spPr>
              <a:solidFill>
                <a:srgbClr val="70A8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816-4127-B9AE-C02E7356A39C}"/>
              </c:ext>
            </c:extLst>
          </c:dPt>
          <c:dPt>
            <c:idx val="2"/>
            <c:bubble3D val="0"/>
            <c:spPr>
              <a:solidFill>
                <a:srgbClr val="F2A16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816-4127-B9AE-C02E7356A39C}"/>
              </c:ext>
            </c:extLst>
          </c:dPt>
          <c:dPt>
            <c:idx val="3"/>
            <c:bubble3D val="0"/>
            <c:spPr>
              <a:solidFill>
                <a:srgbClr val="EA6B1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816-4127-B9AE-C02E7356A39C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816-4127-B9AE-C02E7356A39C}"/>
              </c:ext>
            </c:extLst>
          </c:dPt>
          <c:dLbls>
            <c:dLbl>
              <c:idx val="1"/>
              <c:layout>
                <c:manualLayout>
                  <c:x val="5.8362582344370209E-2"/>
                  <c:y val="1.456662396353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16-4127-B9AE-C02E7356A3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Topline!$A$78:$A$80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Topline!$C$78:$C$80</c:f>
              <c:numCache>
                <c:formatCode>0%</c:formatCode>
                <c:ptCount val="3"/>
                <c:pt idx="0">
                  <c:v>0.8152866242038217</c:v>
                </c:pt>
                <c:pt idx="1">
                  <c:v>5.0955414012738856E-2</c:v>
                </c:pt>
                <c:pt idx="2">
                  <c:v>0.13375796178343949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16-4127-B9AE-C02E7356A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Overall, how are you feeling about the future for your business?</a:t>
            </a:r>
          </a:p>
        </c:rich>
      </c:tx>
      <c:layout>
        <c:manualLayout>
          <c:xMode val="edge"/>
          <c:yMode val="edge"/>
          <c:x val="0.24751289862094039"/>
          <c:y val="5.444536737019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111976267664657E-2"/>
          <c:y val="0.47954289011411722"/>
          <c:w val="0.93569807012159534"/>
          <c:h val="0.479056930375689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Topline!$A$268</c:f>
              <c:strCache>
                <c:ptCount val="1"/>
                <c:pt idx="0">
                  <c:v>Very positive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Topline!$C$268</c:f>
              <c:numCache>
                <c:formatCode>0%</c:formatCode>
                <c:ptCount val="1"/>
                <c:pt idx="0">
                  <c:v>5.1162790697674418E-2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2-4E2C-BC63-089E50F2A15F}"/>
            </c:ext>
          </c:extLst>
        </c:ser>
        <c:ser>
          <c:idx val="1"/>
          <c:order val="1"/>
          <c:tx>
            <c:strRef>
              <c:f>Topline!$A$269</c:f>
              <c:strCache>
                <c:ptCount val="1"/>
                <c:pt idx="0">
                  <c:v>Fairly positive</c:v>
                </c:pt>
              </c:strCache>
            </c:strRef>
          </c:tx>
          <c:spPr>
            <a:solidFill>
              <a:srgbClr val="82C836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Topline!$C$269</c:f>
              <c:numCache>
                <c:formatCode>0%</c:formatCode>
                <c:ptCount val="1"/>
                <c:pt idx="0">
                  <c:v>0.23255813953488372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62-4E2C-BC63-089E50F2A15F}"/>
            </c:ext>
          </c:extLst>
        </c:ser>
        <c:ser>
          <c:idx val="2"/>
          <c:order val="2"/>
          <c:tx>
            <c:strRef>
              <c:f>Topline!$A$270</c:f>
              <c:strCache>
                <c:ptCount val="1"/>
                <c:pt idx="0">
                  <c:v>Neither positive or negative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Topline!$C$270</c:f>
              <c:numCache>
                <c:formatCode>0%</c:formatCode>
                <c:ptCount val="1"/>
                <c:pt idx="0">
                  <c:v>0.26046511627906976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62-4E2C-BC63-089E50F2A15F}"/>
            </c:ext>
          </c:extLst>
        </c:ser>
        <c:ser>
          <c:idx val="3"/>
          <c:order val="3"/>
          <c:tx>
            <c:strRef>
              <c:f>Topline!$A$271</c:f>
              <c:strCache>
                <c:ptCount val="1"/>
                <c:pt idx="0">
                  <c:v>Fairly negative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Topline!$C$271</c:f>
              <c:numCache>
                <c:formatCode>0%</c:formatCode>
                <c:ptCount val="1"/>
                <c:pt idx="0">
                  <c:v>0.28837209302325584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62-4E2C-BC63-089E50F2A15F}"/>
            </c:ext>
          </c:extLst>
        </c:ser>
        <c:ser>
          <c:idx val="4"/>
          <c:order val="4"/>
          <c:tx>
            <c:strRef>
              <c:f>Topline!$A$272</c:f>
              <c:strCache>
                <c:ptCount val="1"/>
                <c:pt idx="0">
                  <c:v>Very negative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Topline!$C$272</c:f>
              <c:numCache>
                <c:formatCode>0%</c:formatCode>
                <c:ptCount val="1"/>
                <c:pt idx="0">
                  <c:v>0.12558139534883722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62-4E2C-BC63-089E50F2A15F}"/>
            </c:ext>
          </c:extLst>
        </c:ser>
        <c:ser>
          <c:idx val="5"/>
          <c:order val="5"/>
          <c:tx>
            <c:strRef>
              <c:f>Topline!$A$273</c:f>
              <c:strCache>
                <c:ptCount val="1"/>
                <c:pt idx="0">
                  <c:v>Don’t know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Topline!$C$273</c:f>
              <c:numCache>
                <c:formatCode>0%</c:formatCode>
                <c:ptCount val="1"/>
                <c:pt idx="0">
                  <c:v>4.1860465116279069E-2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62-4E2C-BC63-089E50F2A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6726480"/>
        <c:axId val="876726808"/>
      </c:barChart>
      <c:catAx>
        <c:axId val="8767264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876726808"/>
        <c:crosses val="autoZero"/>
        <c:auto val="1"/>
        <c:lblAlgn val="ctr"/>
        <c:lblOffset val="100"/>
        <c:noMultiLvlLbl val="0"/>
      </c:catAx>
      <c:valAx>
        <c:axId val="87672680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7672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2572458558140772E-2"/>
          <c:y val="0.26827413770996283"/>
          <c:w val="0.89999986813130783"/>
          <c:h val="8.43606028859261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Which of the following best describes your business?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Topline!$A$28:$A$35</c:f>
              <c:strCache>
                <c:ptCount val="8"/>
                <c:pt idx="0">
                  <c:v> Freelance </c:v>
                </c:pt>
                <c:pt idx="1">
                  <c:v> Sole trader </c:v>
                </c:pt>
                <c:pt idx="2">
                  <c:v> Partnership </c:v>
                </c:pt>
                <c:pt idx="3">
                  <c:v> Limited Company </c:v>
                </c:pt>
                <c:pt idx="4">
                  <c:v> Franchise </c:v>
                </c:pt>
                <c:pt idx="5">
                  <c:v> Corporation/plc </c:v>
                </c:pt>
                <c:pt idx="6">
                  <c:v> Social Enterprise </c:v>
                </c:pt>
                <c:pt idx="7">
                  <c:v> Charity </c:v>
                </c:pt>
              </c:strCache>
            </c:strRef>
          </c:cat>
          <c:val>
            <c:numRef>
              <c:f>Topline!$C$28:$C$35</c:f>
              <c:numCache>
                <c:formatCode>0%</c:formatCode>
                <c:ptCount val="8"/>
                <c:pt idx="0">
                  <c:v>3.255813953488372E-2</c:v>
                </c:pt>
                <c:pt idx="1">
                  <c:v>0.18604651162790697</c:v>
                </c:pt>
                <c:pt idx="2">
                  <c:v>4.1860465116279069E-2</c:v>
                </c:pt>
                <c:pt idx="3">
                  <c:v>0.67906976744186043</c:v>
                </c:pt>
                <c:pt idx="4">
                  <c:v>2.3255813953488372E-2</c:v>
                </c:pt>
                <c:pt idx="5">
                  <c:v>2.3255813953488372E-2</c:v>
                </c:pt>
                <c:pt idx="6">
                  <c:v>0</c:v>
                </c:pt>
                <c:pt idx="7">
                  <c:v>1.3953488372093023E-2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9-48AA-9C98-1AB513DB62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10465376"/>
        <c:axId val="1110464720"/>
      </c:barChart>
      <c:catAx>
        <c:axId val="1110465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464720"/>
        <c:crosses val="autoZero"/>
        <c:auto val="1"/>
        <c:lblAlgn val="ctr"/>
        <c:lblOffset val="100"/>
        <c:noMultiLvlLbl val="0"/>
      </c:catAx>
      <c:valAx>
        <c:axId val="111046472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111046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Which of the following best describes your business?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Topline!$A$43:$A$56</c:f>
              <c:strCache>
                <c:ptCount val="14"/>
                <c:pt idx="0">
                  <c:v>Retail</c:v>
                </c:pt>
                <c:pt idx="1">
                  <c:v>Wholesale/distribution</c:v>
                </c:pt>
                <c:pt idx="2">
                  <c:v>Transport/storage</c:v>
                </c:pt>
                <c:pt idx="3">
                  <c:v>Construction</c:v>
                </c:pt>
                <c:pt idx="4">
                  <c:v>Manufacturing (including food services)</c:v>
                </c:pt>
                <c:pt idx="5">
                  <c:v>Property</c:v>
                </c:pt>
                <c:pt idx="6">
                  <c:v>Hotel/accommodation</c:v>
                </c:pt>
                <c:pt idx="7">
                  <c:v>Café, restaurant, bar or pub</c:v>
                </c:pt>
                <c:pt idx="8">
                  <c:v>Leisure/lifestyle</c:v>
                </c:pt>
                <c:pt idx="9">
                  <c:v>Health and social care</c:v>
                </c:pt>
                <c:pt idx="10">
                  <c:v>Arts, entertainment and events</c:v>
                </c:pt>
                <c:pt idx="11">
                  <c:v>IT and digital</c:v>
                </c:pt>
                <c:pt idx="12">
                  <c:v>Professional services</c:v>
                </c:pt>
                <c:pt idx="13">
                  <c:v>Other, please specify:</c:v>
                </c:pt>
              </c:strCache>
            </c:strRef>
          </c:cat>
          <c:val>
            <c:numRef>
              <c:f>Topline!$C$43:$C$56</c:f>
              <c:numCache>
                <c:formatCode>0%</c:formatCode>
                <c:ptCount val="14"/>
                <c:pt idx="0">
                  <c:v>0.22748815165876776</c:v>
                </c:pt>
                <c:pt idx="1">
                  <c:v>1.4218009478672985E-2</c:v>
                </c:pt>
                <c:pt idx="2">
                  <c:v>2.3696682464454975E-2</c:v>
                </c:pt>
                <c:pt idx="3">
                  <c:v>2.843601895734597E-2</c:v>
                </c:pt>
                <c:pt idx="4">
                  <c:v>4.2654028436018961E-2</c:v>
                </c:pt>
                <c:pt idx="5">
                  <c:v>3.3175355450236969E-2</c:v>
                </c:pt>
                <c:pt idx="6">
                  <c:v>0</c:v>
                </c:pt>
                <c:pt idx="7">
                  <c:v>0.18483412322274881</c:v>
                </c:pt>
                <c:pt idx="8">
                  <c:v>6.1611374407582936E-2</c:v>
                </c:pt>
                <c:pt idx="9">
                  <c:v>5.2132701421800945E-2</c:v>
                </c:pt>
                <c:pt idx="10">
                  <c:v>6.6350710900473939E-2</c:v>
                </c:pt>
                <c:pt idx="11">
                  <c:v>3.7914691943127965E-2</c:v>
                </c:pt>
                <c:pt idx="12">
                  <c:v>0.11848341232227488</c:v>
                </c:pt>
                <c:pt idx="13">
                  <c:v>0.10900473933649289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6-407A-8B24-F10EC3EB1C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95602656"/>
        <c:axId val="595601344"/>
      </c:barChart>
      <c:catAx>
        <c:axId val="595602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01344"/>
        <c:crosses val="autoZero"/>
        <c:auto val="1"/>
        <c:lblAlgn val="ctr"/>
        <c:lblOffset val="100"/>
        <c:noMultiLvlLbl val="0"/>
      </c:catAx>
      <c:valAx>
        <c:axId val="595601344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9560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Have you been trading throughout the lockdown period as an essential business?</a:t>
            </a:r>
          </a:p>
        </c:rich>
      </c:tx>
      <c:layout>
        <c:manualLayout>
          <c:xMode val="edge"/>
          <c:yMode val="edge"/>
          <c:x val="0.12200624317888724"/>
          <c:y val="1.44562546445587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587971959841173"/>
          <c:y val="0.20131290762733922"/>
          <c:w val="0.45179902885882728"/>
          <c:h val="0.761596925701069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B9A-4918-A9C1-B171BA765E79}"/>
              </c:ext>
            </c:extLst>
          </c:dPt>
          <c:dPt>
            <c:idx val="1"/>
            <c:bubble3D val="0"/>
            <c:spPr>
              <a:solidFill>
                <a:srgbClr val="70A8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B9A-4918-A9C1-B171BA765E79}"/>
              </c:ext>
            </c:extLst>
          </c:dPt>
          <c:dPt>
            <c:idx val="2"/>
            <c:bubble3D val="0"/>
            <c:spPr>
              <a:solidFill>
                <a:srgbClr val="F2A16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B9A-4918-A9C1-B171BA765E79}"/>
              </c:ext>
            </c:extLst>
          </c:dPt>
          <c:dPt>
            <c:idx val="3"/>
            <c:bubble3D val="0"/>
            <c:spPr>
              <a:solidFill>
                <a:srgbClr val="EA6B1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B9A-4918-A9C1-B171BA765E79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B9A-4918-A9C1-B171BA765E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Topline!$A$92:$A$93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Topline!$C$92:$C$93</c:f>
              <c:numCache>
                <c:formatCode>0%</c:formatCode>
                <c:ptCount val="2"/>
                <c:pt idx="0">
                  <c:v>0.28037383177570091</c:v>
                </c:pt>
                <c:pt idx="1">
                  <c:v>0.71962616822429903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9A-4918-A9C1-B171BA765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On average, how many full-time equivalent staff does your business employ in Wandsworth?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Topline!$A$104:$A$107</c:f>
              <c:strCache>
                <c:ptCount val="4"/>
                <c:pt idx="0">
                  <c:v>None (owner/proprietor run business)</c:v>
                </c:pt>
                <c:pt idx="1">
                  <c:v>1-10</c:v>
                </c:pt>
                <c:pt idx="2">
                  <c:v>11-50</c:v>
                </c:pt>
                <c:pt idx="3">
                  <c:v>51+</c:v>
                </c:pt>
              </c:strCache>
            </c:strRef>
          </c:cat>
          <c:val>
            <c:numRef>
              <c:f>Topline!$C$104:$C$107</c:f>
              <c:numCache>
                <c:formatCode>0%</c:formatCode>
                <c:ptCount val="4"/>
                <c:pt idx="0">
                  <c:v>0.28372093023255812</c:v>
                </c:pt>
                <c:pt idx="1">
                  <c:v>0.51627906976744187</c:v>
                </c:pt>
                <c:pt idx="2">
                  <c:v>0.18139534883720931</c:v>
                </c:pt>
                <c:pt idx="3">
                  <c:v>1.8604651162790697E-2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E-42E6-BD13-D2C9ADA392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50178984"/>
        <c:axId val="750179312"/>
      </c:barChart>
      <c:catAx>
        <c:axId val="750178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179312"/>
        <c:crosses val="autoZero"/>
        <c:auto val="1"/>
        <c:lblAlgn val="ctr"/>
        <c:lblOffset val="100"/>
        <c:noMultiLvlLbl val="0"/>
      </c:catAx>
      <c:valAx>
        <c:axId val="75017931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750178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Has your business been financially affected by the Coronavirus pandemic?</a:t>
            </a:r>
          </a:p>
        </c:rich>
      </c:tx>
      <c:layout>
        <c:manualLayout>
          <c:xMode val="edge"/>
          <c:yMode val="edge"/>
          <c:x val="0.12200624317888724"/>
          <c:y val="1.44562546445587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587971959841173"/>
          <c:y val="0.20131290762733922"/>
          <c:w val="0.45179902885882728"/>
          <c:h val="0.761596925701069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C22-47EB-A003-36910E71534B}"/>
              </c:ext>
            </c:extLst>
          </c:dPt>
          <c:dPt>
            <c:idx val="1"/>
            <c:bubble3D val="0"/>
            <c:spPr>
              <a:solidFill>
                <a:srgbClr val="70A8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C22-47EB-A003-36910E71534B}"/>
              </c:ext>
            </c:extLst>
          </c:dPt>
          <c:dPt>
            <c:idx val="2"/>
            <c:bubble3D val="0"/>
            <c:spPr>
              <a:solidFill>
                <a:srgbClr val="F2A16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C22-47EB-A003-36910E71534B}"/>
              </c:ext>
            </c:extLst>
          </c:dPt>
          <c:dPt>
            <c:idx val="3"/>
            <c:bubble3D val="0"/>
            <c:spPr>
              <a:solidFill>
                <a:srgbClr val="EA6B1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C22-47EB-A003-36910E71534B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C22-47EB-A003-36910E71534B}"/>
              </c:ext>
            </c:extLst>
          </c:dPt>
          <c:dLbls>
            <c:dLbl>
              <c:idx val="1"/>
              <c:layout>
                <c:manualLayout>
                  <c:x val="3.3855812006101493E-2"/>
                  <c:y val="6.976750374543296E-2"/>
                </c:manualLayout>
              </c:layout>
              <c:tx>
                <c:rich>
                  <a:bodyPr/>
                  <a:lstStyle/>
                  <a:p>
                    <a:fld id="{EEA138D4-7387-4AA5-9AED-A27C2872CB0A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C22-47EB-A003-36910E7153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Topline!$A$118:$A$120</c:f>
              <c:strCache>
                <c:ptCount val="3"/>
                <c:pt idx="0">
                  <c:v>Yes, negatively</c:v>
                </c:pt>
                <c:pt idx="1">
                  <c:v>Yes, positively</c:v>
                </c:pt>
                <c:pt idx="2">
                  <c:v>No, not affected</c:v>
                </c:pt>
              </c:strCache>
            </c:strRef>
          </c:cat>
          <c:val>
            <c:numRef>
              <c:f>Topline!$C$118:$C$120</c:f>
              <c:numCache>
                <c:formatCode>0%</c:formatCode>
                <c:ptCount val="3"/>
                <c:pt idx="0">
                  <c:v>0.89252336448598135</c:v>
                </c:pt>
                <c:pt idx="1">
                  <c:v>6.0747663551401869E-2</c:v>
                </c:pt>
                <c:pt idx="2">
                  <c:v>4.6728971962616821E-2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22-47EB-A003-36910E71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What challenges is your business facing as a result of Coronavirus?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Topline!$A$132:$A$146</c:f>
              <c:strCache>
                <c:ptCount val="15"/>
                <c:pt idx="0">
                  <c:v>Cash flow</c:v>
                </c:pt>
                <c:pt idx="1">
                  <c:v>Declining sales</c:v>
                </c:pt>
                <c:pt idx="2">
                  <c:v>Paying your staff</c:v>
                </c:pt>
                <c:pt idx="3">
                  <c:v>Paying your suppliers</c:v>
                </c:pt>
                <c:pt idx="4">
                  <c:v>Getting your invoices paid</c:v>
                </c:pt>
                <c:pt idx="5">
                  <c:v>Repaying your loans</c:v>
                </c:pt>
                <c:pt idx="6">
                  <c:v>Supply chain disruption</c:v>
                </c:pt>
                <c:pt idx="7">
                  <c:v>Insurance cover</c:v>
                </c:pt>
                <c:pt idx="8">
                  <c:v>Staff retention</c:v>
                </c:pt>
                <c:pt idx="9">
                  <c:v>Staff health risks</c:v>
                </c:pt>
                <c:pt idx="10">
                  <c:v>Staff being able to get to work</c:v>
                </c:pt>
                <c:pt idx="11">
                  <c:v>Staff caring responsibilities</c:v>
                </c:pt>
                <c:pt idx="12">
                  <c:v>Property costs (rent/mortgage/business rates)</c:v>
                </c:pt>
                <c:pt idx="13">
                  <c:v>None of the above</c:v>
                </c:pt>
                <c:pt idx="14">
                  <c:v>Other, please specify:</c:v>
                </c:pt>
              </c:strCache>
            </c:strRef>
          </c:cat>
          <c:val>
            <c:numRef>
              <c:f>Topline!$C$132:$C$146</c:f>
              <c:numCache>
                <c:formatCode>0%</c:formatCode>
                <c:ptCount val="15"/>
                <c:pt idx="0">
                  <c:v>0.72429906542056077</c:v>
                </c:pt>
                <c:pt idx="1">
                  <c:v>0.75233644859813087</c:v>
                </c:pt>
                <c:pt idx="2">
                  <c:v>0.35514018691588783</c:v>
                </c:pt>
                <c:pt idx="3">
                  <c:v>0.39719626168224298</c:v>
                </c:pt>
                <c:pt idx="4">
                  <c:v>0.33177570093457942</c:v>
                </c:pt>
                <c:pt idx="5">
                  <c:v>0.26168224299065418</c:v>
                </c:pt>
                <c:pt idx="6">
                  <c:v>0.22897196261682243</c:v>
                </c:pt>
                <c:pt idx="7">
                  <c:v>0.13551401869158877</c:v>
                </c:pt>
                <c:pt idx="8">
                  <c:v>0.2102803738317757</c:v>
                </c:pt>
                <c:pt idx="9">
                  <c:v>0.23831775700934579</c:v>
                </c:pt>
                <c:pt idx="10">
                  <c:v>0.26635514018691586</c:v>
                </c:pt>
                <c:pt idx="11">
                  <c:v>0.13084112149532709</c:v>
                </c:pt>
                <c:pt idx="12">
                  <c:v>0.55140186915887845</c:v>
                </c:pt>
                <c:pt idx="13">
                  <c:v>5.1401869158878503E-2</c:v>
                </c:pt>
                <c:pt idx="14">
                  <c:v>8.8785046728971959E-2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B-4A40-B119-907E4A110E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50178984"/>
        <c:axId val="750179312"/>
      </c:barChart>
      <c:catAx>
        <c:axId val="750178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179312"/>
        <c:crosses val="autoZero"/>
        <c:auto val="1"/>
        <c:lblAlgn val="ctr"/>
        <c:lblOffset val="100"/>
        <c:noMultiLvlLbl val="0"/>
      </c:catAx>
      <c:valAx>
        <c:axId val="75017931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750178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564233</xdr:colOff>
      <xdr:row>464</xdr:row>
      <xdr:rowOff>9028</xdr:rowOff>
    </xdr:from>
    <xdr:to>
      <xdr:col>17</xdr:col>
      <xdr:colOff>647577</xdr:colOff>
      <xdr:row>474</xdr:row>
      <xdr:rowOff>46407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C78F9DF-05C0-48B2-8E4F-30139F1D1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53</xdr:row>
      <xdr:rowOff>161925</xdr:rowOff>
    </xdr:from>
    <xdr:to>
      <xdr:col>13</xdr:col>
      <xdr:colOff>95250</xdr:colOff>
      <xdr:row>66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ADED4B3-CACF-4183-A2CE-7323F1CFA74D}"/>
            </a:ext>
            <a:ext uri="{147F2762-F138-4A5C-976F-8EAC2B608ADB}">
              <a16:predDERef xmlns:a16="http://schemas.microsoft.com/office/drawing/2014/main" pred="{2C78F9DF-05C0-48B2-8E4F-30139F1D1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525067</xdr:colOff>
      <xdr:row>67</xdr:row>
      <xdr:rowOff>89297</xdr:rowOff>
    </xdr:from>
    <xdr:to>
      <xdr:col>12</xdr:col>
      <xdr:colOff>89298</xdr:colOff>
      <xdr:row>80</xdr:row>
      <xdr:rowOff>160732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B746299-1181-4B15-A611-AC142A861511}"/>
            </a:ext>
            <a:ext uri="{147F2762-F138-4A5C-976F-8EAC2B608ADB}">
              <a16:predDERef xmlns:a16="http://schemas.microsoft.com/office/drawing/2014/main" pred="{4ADED4B3-CACF-4183-A2CE-7323F1CFA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571500</xdr:colOff>
      <xdr:row>21</xdr:row>
      <xdr:rowOff>63103</xdr:rowOff>
    </xdr:from>
    <xdr:to>
      <xdr:col>12</xdr:col>
      <xdr:colOff>107156</xdr:colOff>
      <xdr:row>35</xdr:row>
      <xdr:rowOff>20240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9603BCE-F26E-4D5D-B36C-8BAC40A057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541733</xdr:colOff>
      <xdr:row>37</xdr:row>
      <xdr:rowOff>33336</xdr:rowOff>
    </xdr:from>
    <xdr:to>
      <xdr:col>12</xdr:col>
      <xdr:colOff>119061</xdr:colOff>
      <xdr:row>52</xdr:row>
      <xdr:rowOff>113109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239A24B-BB3B-465C-B0F6-50E566DAF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517922</xdr:colOff>
      <xdr:row>81</xdr:row>
      <xdr:rowOff>53578</xdr:rowOff>
    </xdr:from>
    <xdr:to>
      <xdr:col>12</xdr:col>
      <xdr:colOff>82153</xdr:colOff>
      <xdr:row>96</xdr:row>
      <xdr:rowOff>17859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0EA42E4-DA9E-4164-86E3-4A1D5D8FB681}"/>
            </a:ext>
            <a:ext uri="{147F2762-F138-4A5C-976F-8EAC2B608ADB}">
              <a16:predDERef xmlns:a16="http://schemas.microsoft.com/office/drawing/2014/main" pred="{4ADED4B3-CACF-4183-A2CE-7323F1CFA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511968</xdr:colOff>
      <xdr:row>96</xdr:row>
      <xdr:rowOff>158351</xdr:rowOff>
    </xdr:from>
    <xdr:to>
      <xdr:col>12</xdr:col>
      <xdr:colOff>89298</xdr:colOff>
      <xdr:row>111</xdr:row>
      <xdr:rowOff>47624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6D4C65A-5190-4374-B15B-59DCADF349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494110</xdr:colOff>
      <xdr:row>111</xdr:row>
      <xdr:rowOff>77390</xdr:rowOff>
    </xdr:from>
    <xdr:to>
      <xdr:col>12</xdr:col>
      <xdr:colOff>83344</xdr:colOff>
      <xdr:row>126</xdr:row>
      <xdr:rowOff>35718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9AF22FDA-86EF-4AD7-AE98-988EB273B2D2}"/>
            </a:ext>
            <a:ext uri="{147F2762-F138-4A5C-976F-8EAC2B608ADB}">
              <a16:predDERef xmlns:a16="http://schemas.microsoft.com/office/drawing/2014/main" pred="{4ADED4B3-CACF-4183-A2CE-7323F1CFA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2381</xdr:colOff>
      <xdr:row>128</xdr:row>
      <xdr:rowOff>89297</xdr:rowOff>
    </xdr:from>
    <xdr:to>
      <xdr:col>12</xdr:col>
      <xdr:colOff>65486</xdr:colOff>
      <xdr:row>141</xdr:row>
      <xdr:rowOff>163118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DFA71967-213B-46E9-872A-3C6D1C69BA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457200</xdr:colOff>
      <xdr:row>147</xdr:row>
      <xdr:rowOff>171450</xdr:rowOff>
    </xdr:from>
    <xdr:to>
      <xdr:col>12</xdr:col>
      <xdr:colOff>76200</xdr:colOff>
      <xdr:row>163</xdr:row>
      <xdr:rowOff>123825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F952D6A7-F492-4B44-A1AB-DEC43BD49A08}"/>
            </a:ext>
            <a:ext uri="{147F2762-F138-4A5C-976F-8EAC2B608ADB}">
              <a16:predDERef xmlns:a16="http://schemas.microsoft.com/office/drawing/2014/main" pred="{DFA71967-213B-46E9-872A-3C6D1C69BA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458390</xdr:colOff>
      <xdr:row>167</xdr:row>
      <xdr:rowOff>142876</xdr:rowOff>
    </xdr:from>
    <xdr:to>
      <xdr:col>12</xdr:col>
      <xdr:colOff>71437</xdr:colOff>
      <xdr:row>179</xdr:row>
      <xdr:rowOff>53578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DA2F19E0-193C-448B-A7C9-FDB734F4B5C3}"/>
            </a:ext>
            <a:ext uri="{147F2762-F138-4A5C-976F-8EAC2B608ADB}">
              <a16:predDERef xmlns:a16="http://schemas.microsoft.com/office/drawing/2014/main" pred="{4ADED4B3-CACF-4183-A2CE-7323F1CFA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458390</xdr:colOff>
      <xdr:row>179</xdr:row>
      <xdr:rowOff>119064</xdr:rowOff>
    </xdr:from>
    <xdr:to>
      <xdr:col>12</xdr:col>
      <xdr:colOff>65484</xdr:colOff>
      <xdr:row>193</xdr:row>
      <xdr:rowOff>130969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1C030FD-1FDD-4C42-A017-67799D2EED97}"/>
            </a:ext>
            <a:ext uri="{147F2762-F138-4A5C-976F-8EAC2B608ADB}">
              <a16:predDERef xmlns:a16="http://schemas.microsoft.com/office/drawing/2014/main" pred="{4ADED4B3-CACF-4183-A2CE-7323F1CFA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470296</xdr:colOff>
      <xdr:row>194</xdr:row>
      <xdr:rowOff>77391</xdr:rowOff>
    </xdr:from>
    <xdr:to>
      <xdr:col>12</xdr:col>
      <xdr:colOff>95249</xdr:colOff>
      <xdr:row>206</xdr:row>
      <xdr:rowOff>35719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AB31BAED-EDD4-47E3-A98B-0EE2B5DCD7AC}"/>
            </a:ext>
            <a:ext uri="{147F2762-F138-4A5C-976F-8EAC2B608ADB}">
              <a16:predDERef xmlns:a16="http://schemas.microsoft.com/office/drawing/2014/main" pred="{4ADED4B3-CACF-4183-A2CE-7323F1CFA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488156</xdr:colOff>
      <xdr:row>206</xdr:row>
      <xdr:rowOff>125017</xdr:rowOff>
    </xdr:from>
    <xdr:to>
      <xdr:col>12</xdr:col>
      <xdr:colOff>125015</xdr:colOff>
      <xdr:row>219</xdr:row>
      <xdr:rowOff>148828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CDC740C-92F3-4857-BE19-D7722EC4C5A2}"/>
            </a:ext>
            <a:ext uri="{147F2762-F138-4A5C-976F-8EAC2B608ADB}">
              <a16:predDERef xmlns:a16="http://schemas.microsoft.com/office/drawing/2014/main" pred="{4ADED4B3-CACF-4183-A2CE-7323F1CFA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494110</xdr:colOff>
      <xdr:row>220</xdr:row>
      <xdr:rowOff>59531</xdr:rowOff>
    </xdr:from>
    <xdr:to>
      <xdr:col>12</xdr:col>
      <xdr:colOff>130969</xdr:colOff>
      <xdr:row>233</xdr:row>
      <xdr:rowOff>83341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6F12E715-116C-4206-8378-5372570A6AE5}"/>
            </a:ext>
            <a:ext uri="{147F2762-F138-4A5C-976F-8EAC2B608ADB}">
              <a16:predDERef xmlns:a16="http://schemas.microsoft.com/office/drawing/2014/main" pred="{4ADED4B3-CACF-4183-A2CE-7323F1CFA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500062</xdr:colOff>
      <xdr:row>233</xdr:row>
      <xdr:rowOff>160734</xdr:rowOff>
    </xdr:from>
    <xdr:to>
      <xdr:col>12</xdr:col>
      <xdr:colOff>136921</xdr:colOff>
      <xdr:row>247</xdr:row>
      <xdr:rowOff>11905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4AE5E52F-36E7-4D8F-A3F2-CC80FA963608}"/>
            </a:ext>
            <a:ext uri="{147F2762-F138-4A5C-976F-8EAC2B608ADB}">
              <a16:predDERef xmlns:a16="http://schemas.microsoft.com/office/drawing/2014/main" pred="{4ADED4B3-CACF-4183-A2CE-7323F1CFA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517922</xdr:colOff>
      <xdr:row>247</xdr:row>
      <xdr:rowOff>59532</xdr:rowOff>
    </xdr:from>
    <xdr:to>
      <xdr:col>12</xdr:col>
      <xdr:colOff>154781</xdr:colOff>
      <xdr:row>260</xdr:row>
      <xdr:rowOff>89296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8CA5708A-0972-4966-823C-7160A7A9E231}"/>
            </a:ext>
            <a:ext uri="{147F2762-F138-4A5C-976F-8EAC2B608ADB}">
              <a16:predDERef xmlns:a16="http://schemas.microsoft.com/office/drawing/2014/main" pred="{4ADED4B3-CACF-4183-A2CE-7323F1CFA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523875</xdr:colOff>
      <xdr:row>275</xdr:row>
      <xdr:rowOff>71438</xdr:rowOff>
    </xdr:from>
    <xdr:to>
      <xdr:col>15</xdr:col>
      <xdr:colOff>38408</xdr:colOff>
      <xdr:row>289</xdr:row>
      <xdr:rowOff>15964</xdr:rowOff>
    </xdr:to>
    <xdr:graphicFrame macro="">
      <xdr:nvGraphicFramePr>
        <xdr:cNvPr id="42" name="Chart 21">
          <a:extLst>
            <a:ext uri="{FF2B5EF4-FFF2-40B4-BE49-F238E27FC236}">
              <a16:creationId xmlns:a16="http://schemas.microsoft.com/office/drawing/2014/main" id="{A78B8F39-FD7E-4130-A84F-C2CFF64E7A15}"/>
            </a:ext>
            <a:ext uri="{147F2762-F138-4A5C-976F-8EAC2B608ADB}">
              <a16:predDERef xmlns:a16="http://schemas.microsoft.com/office/drawing/2014/main" pred="{C7CF323F-FED5-45BD-B1AA-4EDF869E1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529827</xdr:colOff>
      <xdr:row>290</xdr:row>
      <xdr:rowOff>27381</xdr:rowOff>
    </xdr:from>
    <xdr:to>
      <xdr:col>11</xdr:col>
      <xdr:colOff>470296</xdr:colOff>
      <xdr:row>304</xdr:row>
      <xdr:rowOff>77389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B9A0311-D4BE-4DAF-98D7-D77D91245D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39292</xdr:colOff>
      <xdr:row>306</xdr:row>
      <xdr:rowOff>71439</xdr:rowOff>
    </xdr:from>
    <xdr:to>
      <xdr:col>11</xdr:col>
      <xdr:colOff>494111</xdr:colOff>
      <xdr:row>320</xdr:row>
      <xdr:rowOff>121445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1CC97FB1-C015-4401-BD70-AF47E33C9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523875</xdr:colOff>
      <xdr:row>321</xdr:row>
      <xdr:rowOff>113109</xdr:rowOff>
    </xdr:from>
    <xdr:to>
      <xdr:col>11</xdr:col>
      <xdr:colOff>464343</xdr:colOff>
      <xdr:row>334</xdr:row>
      <xdr:rowOff>130968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7355145E-6B2A-42F4-984A-1FE6B663BECE}"/>
            </a:ext>
            <a:ext uri="{147F2762-F138-4A5C-976F-8EAC2B608ADB}">
              <a16:predDERef xmlns:a16="http://schemas.microsoft.com/office/drawing/2014/main" pred="{4ADED4B3-CACF-4183-A2CE-7323F1CFA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541734</xdr:colOff>
      <xdr:row>335</xdr:row>
      <xdr:rowOff>65484</xdr:rowOff>
    </xdr:from>
    <xdr:to>
      <xdr:col>11</xdr:col>
      <xdr:colOff>482203</xdr:colOff>
      <xdr:row>349</xdr:row>
      <xdr:rowOff>115492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FFD353E8-4708-4D4F-B5D8-60BC8DFB4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3571</xdr:colOff>
      <xdr:row>351</xdr:row>
      <xdr:rowOff>83343</xdr:rowOff>
    </xdr:from>
    <xdr:to>
      <xdr:col>19</xdr:col>
      <xdr:colOff>23812</xdr:colOff>
      <xdr:row>375</xdr:row>
      <xdr:rowOff>119062</xdr:rowOff>
    </xdr:to>
    <xdr:graphicFrame macro="">
      <xdr:nvGraphicFramePr>
        <xdr:cNvPr id="3" name="Chart 45">
          <a:extLst>
            <a:ext uri="{FF2B5EF4-FFF2-40B4-BE49-F238E27FC236}">
              <a16:creationId xmlns:a16="http://schemas.microsoft.com/office/drawing/2014/main" id="{EC1FA8D2-36B6-4945-BC42-B03AC09A3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547687</xdr:colOff>
      <xdr:row>377</xdr:row>
      <xdr:rowOff>142875</xdr:rowOff>
    </xdr:from>
    <xdr:to>
      <xdr:col>12</xdr:col>
      <xdr:colOff>488156</xdr:colOff>
      <xdr:row>395</xdr:row>
      <xdr:rowOff>11906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49F08CC7-40F3-4D02-804C-E09D82401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553641</xdr:colOff>
      <xdr:row>395</xdr:row>
      <xdr:rowOff>125017</xdr:rowOff>
    </xdr:from>
    <xdr:to>
      <xdr:col>11</xdr:col>
      <xdr:colOff>494109</xdr:colOff>
      <xdr:row>408</xdr:row>
      <xdr:rowOff>142875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081E693F-FBFB-4759-BFEF-B26CE99F0254}"/>
            </a:ext>
            <a:ext uri="{147F2762-F138-4A5C-976F-8EAC2B608ADB}">
              <a16:predDERef xmlns:a16="http://schemas.microsoft.com/office/drawing/2014/main" pred="{4ADED4B3-CACF-4183-A2CE-7323F1CFA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577453</xdr:colOff>
      <xdr:row>408</xdr:row>
      <xdr:rowOff>261937</xdr:rowOff>
    </xdr:from>
    <xdr:to>
      <xdr:col>11</xdr:col>
      <xdr:colOff>547687</xdr:colOff>
      <xdr:row>425</xdr:row>
      <xdr:rowOff>148827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89FEA0CA-327D-4117-9D7C-DCFB9B084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577452</xdr:colOff>
      <xdr:row>427</xdr:row>
      <xdr:rowOff>107156</xdr:rowOff>
    </xdr:from>
    <xdr:to>
      <xdr:col>11</xdr:col>
      <xdr:colOff>517920</xdr:colOff>
      <xdr:row>440</xdr:row>
      <xdr:rowOff>17858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6D573BE-54CF-42D2-8776-22FB95A773A0}"/>
            </a:ext>
            <a:ext uri="{147F2762-F138-4A5C-976F-8EAC2B608ADB}">
              <a16:predDERef xmlns:a16="http://schemas.microsoft.com/office/drawing/2014/main" pred="{4ADED4B3-CACF-4183-A2CE-7323F1CFA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488156</xdr:colOff>
      <xdr:row>445</xdr:row>
      <xdr:rowOff>136921</xdr:rowOff>
    </xdr:from>
    <xdr:to>
      <xdr:col>15</xdr:col>
      <xdr:colOff>2689</xdr:colOff>
      <xdr:row>458</xdr:row>
      <xdr:rowOff>63587</xdr:rowOff>
    </xdr:to>
    <xdr:graphicFrame macro="">
      <xdr:nvGraphicFramePr>
        <xdr:cNvPr id="8" name="Chart 21">
          <a:extLst>
            <a:ext uri="{FF2B5EF4-FFF2-40B4-BE49-F238E27FC236}">
              <a16:creationId xmlns:a16="http://schemas.microsoft.com/office/drawing/2014/main" id="{63483685-4D23-423C-9DB2-D203B17279B3}"/>
            </a:ext>
            <a:ext uri="{147F2762-F138-4A5C-976F-8EAC2B608ADB}">
              <a16:predDERef xmlns:a16="http://schemas.microsoft.com/office/drawing/2014/main" pred="{C7CF323F-FED5-45BD-B1AA-4EDF869E1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601264</xdr:colOff>
      <xdr:row>4</xdr:row>
      <xdr:rowOff>160733</xdr:rowOff>
    </xdr:from>
    <xdr:to>
      <xdr:col>13</xdr:col>
      <xdr:colOff>17859</xdr:colOff>
      <xdr:row>20</xdr:row>
      <xdr:rowOff>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95D38E13-A76C-41EF-9C3A-3429AF17C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297656</xdr:colOff>
      <xdr:row>260</xdr:row>
      <xdr:rowOff>142875</xdr:rowOff>
    </xdr:from>
    <xdr:to>
      <xdr:col>15</xdr:col>
      <xdr:colOff>2689</xdr:colOff>
      <xdr:row>274</xdr:row>
      <xdr:rowOff>87400</xdr:rowOff>
    </xdr:to>
    <xdr:graphicFrame macro="">
      <xdr:nvGraphicFramePr>
        <xdr:cNvPr id="47" name="Chart 21">
          <a:extLst>
            <a:ext uri="{FF2B5EF4-FFF2-40B4-BE49-F238E27FC236}">
              <a16:creationId xmlns:a16="http://schemas.microsoft.com/office/drawing/2014/main" id="{93070117-F9C7-4D54-8CFA-D031B85509BD}"/>
            </a:ext>
            <a:ext uri="{147F2762-F138-4A5C-976F-8EAC2B608ADB}">
              <a16:predDERef xmlns:a16="http://schemas.microsoft.com/office/drawing/2014/main" pred="{C7CF323F-FED5-45BD-B1AA-4EDF869E1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E483A-0E31-4EBC-BA87-F4618DD90430}">
  <dimension ref="A1:O573"/>
  <sheetViews>
    <sheetView showGridLines="0" tabSelected="1" zoomScale="80" zoomScaleNormal="80" workbookViewId="0">
      <selection activeCell="C121" sqref="C121"/>
    </sheetView>
  </sheetViews>
  <sheetFormatPr defaultColWidth="9.140625" defaultRowHeight="15" x14ac:dyDescent="0.25"/>
  <cols>
    <col min="1" max="1" width="62.85546875" style="18" customWidth="1"/>
    <col min="2" max="3" width="15" style="5" customWidth="1"/>
    <col min="4" max="4" width="12.28515625" style="11" customWidth="1"/>
    <col min="5" max="5" width="12.28515625" style="5" customWidth="1"/>
    <col min="6" max="8" width="9.140625" style="5"/>
    <col min="9" max="9" width="12.42578125" style="5" customWidth="1"/>
    <col min="10" max="16384" width="9.140625" style="5"/>
  </cols>
  <sheetData>
    <row r="1" spans="1:14" s="8" customFormat="1" ht="19.5" x14ac:dyDescent="0.25">
      <c r="A1" s="95" t="s">
        <v>0</v>
      </c>
      <c r="B1" s="96"/>
      <c r="C1" s="96"/>
      <c r="D1" s="10"/>
    </row>
    <row r="2" spans="1:14" ht="15" customHeight="1" x14ac:dyDescent="0.25">
      <c r="A2" s="97" t="s">
        <v>1</v>
      </c>
      <c r="B2" s="98"/>
      <c r="C2" s="98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 customHeight="1" x14ac:dyDescent="0.25">
      <c r="A3" s="50"/>
      <c r="B3" s="14"/>
      <c r="C3" s="9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4" customFormat="1" ht="15" customHeight="1" x14ac:dyDescent="0.25">
      <c r="A4" s="20"/>
      <c r="B4" s="1"/>
      <c r="C4" s="9"/>
      <c r="D4" s="11"/>
    </row>
    <row r="5" spans="1:14" s="13" customFormat="1" x14ac:dyDescent="0.25">
      <c r="A5" s="84" t="s">
        <v>2</v>
      </c>
      <c r="B5" s="85"/>
      <c r="C5" s="87"/>
      <c r="D5" s="37"/>
    </row>
    <row r="6" spans="1:14" s="14" customFormat="1" x14ac:dyDescent="0.25">
      <c r="A6" s="86"/>
      <c r="B6" s="87"/>
      <c r="C6" s="87"/>
      <c r="D6" s="11"/>
    </row>
    <row r="7" spans="1:14" s="14" customFormat="1" ht="16.5" customHeight="1" x14ac:dyDescent="0.25">
      <c r="A7" s="82" t="s">
        <v>3</v>
      </c>
      <c r="B7" s="83"/>
      <c r="C7" s="87"/>
      <c r="D7" s="11"/>
    </row>
    <row r="8" spans="1:14" s="14" customFormat="1" ht="16.5" customHeight="1" x14ac:dyDescent="0.25">
      <c r="A8" s="82"/>
      <c r="B8" s="83"/>
      <c r="C8" s="87"/>
      <c r="D8" s="11"/>
    </row>
    <row r="9" spans="1:14" s="14" customFormat="1" ht="30" x14ac:dyDescent="0.25">
      <c r="A9" s="42" t="s">
        <v>4</v>
      </c>
      <c r="B9" s="85"/>
      <c r="C9" s="87"/>
      <c r="D9" s="11"/>
    </row>
    <row r="10" spans="1:14" s="16" customFormat="1" x14ac:dyDescent="0.25">
      <c r="A10" s="68" t="s">
        <v>5</v>
      </c>
      <c r="B10" s="68">
        <v>215</v>
      </c>
      <c r="C10" s="69">
        <f>B10/B10</f>
        <v>1</v>
      </c>
      <c r="D10" s="38"/>
    </row>
    <row r="11" spans="1:14" s="16" customFormat="1" ht="30" x14ac:dyDescent="0.25">
      <c r="A11" s="36" t="s">
        <v>6</v>
      </c>
      <c r="B11" s="4" t="s">
        <v>7</v>
      </c>
      <c r="C11" s="2" t="s">
        <v>8</v>
      </c>
      <c r="D11" s="38"/>
    </row>
    <row r="12" spans="1:14" s="16" customFormat="1" x14ac:dyDescent="0.25">
      <c r="A12" s="26" t="s">
        <v>9</v>
      </c>
      <c r="B12" s="26">
        <v>5</v>
      </c>
      <c r="C12" s="29">
        <f>SUM(B12)/B$10</f>
        <v>2.3255813953488372E-2</v>
      </c>
      <c r="D12" s="38"/>
    </row>
    <row r="13" spans="1:14" s="16" customFormat="1" x14ac:dyDescent="0.25">
      <c r="A13" s="26" t="s">
        <v>10</v>
      </c>
      <c r="B13" s="26">
        <v>11</v>
      </c>
      <c r="C13" s="29">
        <f t="shared" ref="C13:C20" si="0">SUM(B13)/B$10</f>
        <v>5.1162790697674418E-2</v>
      </c>
      <c r="D13" s="38"/>
    </row>
    <row r="14" spans="1:14" s="16" customFormat="1" x14ac:dyDescent="0.25">
      <c r="A14" s="26" t="s">
        <v>11</v>
      </c>
      <c r="B14" s="26">
        <v>81</v>
      </c>
      <c r="C14" s="29">
        <f t="shared" si="0"/>
        <v>0.37674418604651161</v>
      </c>
      <c r="D14" s="38"/>
    </row>
    <row r="15" spans="1:14" s="16" customFormat="1" x14ac:dyDescent="0.25">
      <c r="A15" s="26" t="s">
        <v>12</v>
      </c>
      <c r="B15" s="26">
        <v>11</v>
      </c>
      <c r="C15" s="29">
        <f t="shared" si="0"/>
        <v>5.1162790697674418E-2</v>
      </c>
      <c r="D15" s="38"/>
    </row>
    <row r="16" spans="1:14" s="16" customFormat="1" x14ac:dyDescent="0.25">
      <c r="A16" s="26" t="s">
        <v>13</v>
      </c>
      <c r="B16" s="26">
        <v>29</v>
      </c>
      <c r="C16" s="29">
        <f t="shared" si="0"/>
        <v>0.13488372093023257</v>
      </c>
      <c r="D16" s="38"/>
    </row>
    <row r="17" spans="1:14" s="16" customFormat="1" x14ac:dyDescent="0.25">
      <c r="A17" s="26" t="s">
        <v>14</v>
      </c>
      <c r="B17" s="26">
        <v>5</v>
      </c>
      <c r="C17" s="29">
        <f t="shared" si="0"/>
        <v>2.3255813953488372E-2</v>
      </c>
      <c r="D17" s="38"/>
    </row>
    <row r="18" spans="1:14" s="41" customFormat="1" x14ac:dyDescent="0.25">
      <c r="A18" s="26" t="s">
        <v>15</v>
      </c>
      <c r="B18" s="26">
        <v>47</v>
      </c>
      <c r="C18" s="29">
        <f t="shared" si="0"/>
        <v>0.21860465116279071</v>
      </c>
      <c r="D18" s="40"/>
    </row>
    <row r="19" spans="1:14" s="41" customFormat="1" x14ac:dyDescent="0.25">
      <c r="A19" s="26" t="s">
        <v>16</v>
      </c>
      <c r="B19" s="26">
        <v>48</v>
      </c>
      <c r="C19" s="29">
        <f t="shared" si="0"/>
        <v>0.22325581395348837</v>
      </c>
      <c r="D19" s="40"/>
    </row>
    <row r="20" spans="1:14" s="41" customFormat="1" x14ac:dyDescent="0.25">
      <c r="A20" s="26" t="s">
        <v>17</v>
      </c>
      <c r="B20" s="26">
        <v>7</v>
      </c>
      <c r="C20" s="29">
        <f t="shared" si="0"/>
        <v>3.255813953488372E-2</v>
      </c>
      <c r="D20" s="40"/>
    </row>
    <row r="21" spans="1:14" s="16" customFormat="1" x14ac:dyDescent="0.25">
      <c r="A21" s="39"/>
      <c r="B21" s="39"/>
      <c r="C21" s="17"/>
      <c r="D21" s="38"/>
    </row>
    <row r="22" spans="1:14" x14ac:dyDescent="0.25">
      <c r="A22" s="100" t="s">
        <v>18</v>
      </c>
      <c r="B22" s="99"/>
      <c r="C22" s="99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A23" s="101"/>
      <c r="B23" s="102"/>
      <c r="C23" s="102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21.75" customHeight="1" x14ac:dyDescent="0.25">
      <c r="A24" s="100" t="s">
        <v>19</v>
      </c>
      <c r="B24" s="99"/>
      <c r="C24" s="99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5.75" thickBot="1" x14ac:dyDescent="0.3">
      <c r="A25" s="100"/>
      <c r="B25" s="99"/>
      <c r="C25" s="99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0" x14ac:dyDescent="0.25">
      <c r="A26" s="36" t="s">
        <v>6</v>
      </c>
      <c r="B26" s="4" t="s">
        <v>7</v>
      </c>
      <c r="C26" s="2" t="s">
        <v>8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14" customFormat="1" x14ac:dyDescent="0.25">
      <c r="A27" s="70" t="s">
        <v>5</v>
      </c>
      <c r="B27" s="70">
        <v>215</v>
      </c>
      <c r="C27" s="71">
        <f>SUM(C28:C35)</f>
        <v>1</v>
      </c>
      <c r="D27" s="11"/>
    </row>
    <row r="28" spans="1:14" x14ac:dyDescent="0.25">
      <c r="A28" s="26" t="s">
        <v>20</v>
      </c>
      <c r="B28" s="26">
        <v>7</v>
      </c>
      <c r="C28" s="29">
        <f>SUM(B28)/B$27</f>
        <v>3.255813953488372E-2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5">
      <c r="A29" s="26" t="s">
        <v>21</v>
      </c>
      <c r="B29" s="26">
        <v>40</v>
      </c>
      <c r="C29" s="29">
        <f t="shared" ref="C29:C35" si="1">SUM(B29)/B$27</f>
        <v>0.18604651162790697</v>
      </c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5">
      <c r="A30" s="26" t="s">
        <v>22</v>
      </c>
      <c r="B30" s="26">
        <v>9</v>
      </c>
      <c r="C30" s="29">
        <f t="shared" si="1"/>
        <v>4.1860465116279069E-2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5">
      <c r="A31" s="26" t="s">
        <v>23</v>
      </c>
      <c r="B31" s="26">
        <v>146</v>
      </c>
      <c r="C31" s="29">
        <f t="shared" si="1"/>
        <v>0.67906976744186043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14" customFormat="1" x14ac:dyDescent="0.25">
      <c r="A32" s="26" t="s">
        <v>24</v>
      </c>
      <c r="B32" s="26">
        <v>5</v>
      </c>
      <c r="C32" s="29">
        <f t="shared" si="1"/>
        <v>2.3255813953488372E-2</v>
      </c>
      <c r="D32" s="11"/>
    </row>
    <row r="33" spans="1:6" s="14" customFormat="1" x14ac:dyDescent="0.25">
      <c r="A33" s="26" t="s">
        <v>25</v>
      </c>
      <c r="B33" s="26">
        <v>5</v>
      </c>
      <c r="C33" s="29">
        <f t="shared" si="1"/>
        <v>2.3255813953488372E-2</v>
      </c>
      <c r="D33" s="11"/>
    </row>
    <row r="34" spans="1:6" s="14" customFormat="1" x14ac:dyDescent="0.25">
      <c r="A34" s="26" t="s">
        <v>26</v>
      </c>
      <c r="B34" s="26">
        <v>0</v>
      </c>
      <c r="C34" s="29">
        <f t="shared" si="1"/>
        <v>0</v>
      </c>
      <c r="D34" s="11"/>
    </row>
    <row r="35" spans="1:6" s="14" customFormat="1" x14ac:dyDescent="0.25">
      <c r="A35" s="26" t="s">
        <v>27</v>
      </c>
      <c r="B35" s="26">
        <v>3</v>
      </c>
      <c r="C35" s="29">
        <f t="shared" si="1"/>
        <v>1.3953488372093023E-2</v>
      </c>
      <c r="D35" s="11"/>
    </row>
    <row r="36" spans="1:6" s="14" customFormat="1" x14ac:dyDescent="0.25">
      <c r="A36" s="30"/>
      <c r="B36" s="30"/>
      <c r="C36" s="30"/>
      <c r="D36" s="31"/>
      <c r="E36" s="30"/>
      <c r="F36" s="30"/>
    </row>
    <row r="37" spans="1:6" s="14" customFormat="1" x14ac:dyDescent="0.25">
      <c r="A37" s="84" t="s">
        <v>28</v>
      </c>
      <c r="B37" s="85"/>
      <c r="C37" s="85"/>
      <c r="D37" s="7"/>
      <c r="E37" s="30"/>
      <c r="F37" s="30"/>
    </row>
    <row r="38" spans="1:6" s="14" customFormat="1" x14ac:dyDescent="0.25">
      <c r="A38" s="32"/>
      <c r="B38" s="33"/>
      <c r="C38" s="33"/>
      <c r="D38" s="7"/>
      <c r="E38" s="30"/>
      <c r="F38" s="30"/>
    </row>
    <row r="39" spans="1:6" s="14" customFormat="1" ht="15" customHeight="1" x14ac:dyDescent="0.25">
      <c r="A39" s="90" t="s">
        <v>19</v>
      </c>
      <c r="B39" s="91"/>
      <c r="C39" s="91"/>
      <c r="D39" s="7"/>
      <c r="E39" s="30"/>
      <c r="F39" s="30"/>
    </row>
    <row r="40" spans="1:6" s="14" customFormat="1" ht="15" customHeight="1" thickBot="1" x14ac:dyDescent="0.3">
      <c r="A40" s="82"/>
      <c r="B40" s="83"/>
      <c r="C40" s="83"/>
      <c r="D40" s="7"/>
      <c r="E40" s="30"/>
      <c r="F40" s="30"/>
    </row>
    <row r="41" spans="1:6" s="14" customFormat="1" ht="30" x14ac:dyDescent="0.25">
      <c r="A41" s="36" t="s">
        <v>6</v>
      </c>
      <c r="B41" s="4" t="s">
        <v>7</v>
      </c>
      <c r="C41" s="2" t="s">
        <v>8</v>
      </c>
      <c r="D41" s="7"/>
      <c r="E41" s="30"/>
      <c r="F41" s="30"/>
    </row>
    <row r="42" spans="1:6" s="14" customFormat="1" x14ac:dyDescent="0.25">
      <c r="A42" s="68" t="s">
        <v>5</v>
      </c>
      <c r="B42" s="72">
        <f>SUM(B43:B56)</f>
        <v>211</v>
      </c>
      <c r="C42" s="73">
        <f>SUM(C43:C56)</f>
        <v>1</v>
      </c>
      <c r="D42" s="7"/>
      <c r="E42" s="30"/>
      <c r="F42" s="30"/>
    </row>
    <row r="43" spans="1:6" s="14" customFormat="1" x14ac:dyDescent="0.25">
      <c r="A43" s="23" t="s">
        <v>29</v>
      </c>
      <c r="B43" s="3">
        <v>48</v>
      </c>
      <c r="C43" s="15">
        <f>SUM(B43)/B$42</f>
        <v>0.22748815165876776</v>
      </c>
      <c r="D43" s="7"/>
      <c r="E43" s="30"/>
      <c r="F43" s="30"/>
    </row>
    <row r="44" spans="1:6" s="14" customFormat="1" x14ac:dyDescent="0.25">
      <c r="A44" s="3" t="s">
        <v>30</v>
      </c>
      <c r="B44" s="3">
        <v>3</v>
      </c>
      <c r="C44" s="15">
        <f t="shared" ref="C44:C56" si="2">SUM(B44)/B$42</f>
        <v>1.4218009478672985E-2</v>
      </c>
      <c r="D44" s="7"/>
      <c r="E44" s="30"/>
      <c r="F44" s="30"/>
    </row>
    <row r="45" spans="1:6" s="14" customFormat="1" x14ac:dyDescent="0.25">
      <c r="A45" s="3" t="s">
        <v>31</v>
      </c>
      <c r="B45" s="3">
        <v>5</v>
      </c>
      <c r="C45" s="15">
        <f t="shared" si="2"/>
        <v>2.3696682464454975E-2</v>
      </c>
      <c r="D45" s="7"/>
      <c r="E45" s="30"/>
      <c r="F45" s="30"/>
    </row>
    <row r="46" spans="1:6" s="14" customFormat="1" x14ac:dyDescent="0.25">
      <c r="A46" s="3" t="s">
        <v>32</v>
      </c>
      <c r="B46" s="3">
        <v>6</v>
      </c>
      <c r="C46" s="15">
        <f t="shared" si="2"/>
        <v>2.843601895734597E-2</v>
      </c>
      <c r="D46" s="7"/>
      <c r="E46" s="30"/>
      <c r="F46" s="30"/>
    </row>
    <row r="47" spans="1:6" s="14" customFormat="1" x14ac:dyDescent="0.25">
      <c r="A47" s="3" t="s">
        <v>33</v>
      </c>
      <c r="B47" s="3">
        <v>9</v>
      </c>
      <c r="C47" s="15">
        <f t="shared" si="2"/>
        <v>4.2654028436018961E-2</v>
      </c>
      <c r="D47" s="7"/>
      <c r="E47" s="30"/>
      <c r="F47" s="30"/>
    </row>
    <row r="48" spans="1:6" s="14" customFormat="1" x14ac:dyDescent="0.25">
      <c r="A48" s="3" t="s">
        <v>34</v>
      </c>
      <c r="B48" s="3">
        <v>7</v>
      </c>
      <c r="C48" s="15">
        <f t="shared" si="2"/>
        <v>3.3175355450236969E-2</v>
      </c>
      <c r="D48" s="7"/>
      <c r="E48" s="30"/>
      <c r="F48" s="30"/>
    </row>
    <row r="49" spans="1:6" s="14" customFormat="1" x14ac:dyDescent="0.25">
      <c r="A49" s="3" t="s">
        <v>35</v>
      </c>
      <c r="B49" s="3">
        <v>0</v>
      </c>
      <c r="C49" s="15">
        <f t="shared" si="2"/>
        <v>0</v>
      </c>
      <c r="D49" s="7"/>
      <c r="E49" s="30"/>
      <c r="F49" s="30"/>
    </row>
    <row r="50" spans="1:6" s="14" customFormat="1" x14ac:dyDescent="0.25">
      <c r="A50" s="3" t="s">
        <v>36</v>
      </c>
      <c r="B50" s="3">
        <v>39</v>
      </c>
      <c r="C50" s="15">
        <f t="shared" si="2"/>
        <v>0.18483412322274881</v>
      </c>
      <c r="D50" s="7"/>
      <c r="E50" s="30"/>
      <c r="F50" s="30"/>
    </row>
    <row r="51" spans="1:6" s="14" customFormat="1" x14ac:dyDescent="0.25">
      <c r="A51" s="3" t="s">
        <v>37</v>
      </c>
      <c r="B51" s="3">
        <v>13</v>
      </c>
      <c r="C51" s="15">
        <f t="shared" si="2"/>
        <v>6.1611374407582936E-2</v>
      </c>
      <c r="D51" s="7"/>
      <c r="E51" s="30"/>
      <c r="F51" s="30"/>
    </row>
    <row r="52" spans="1:6" s="14" customFormat="1" x14ac:dyDescent="0.25">
      <c r="A52" s="3" t="s">
        <v>38</v>
      </c>
      <c r="B52" s="3">
        <v>11</v>
      </c>
      <c r="C52" s="15">
        <f t="shared" si="2"/>
        <v>5.2132701421800945E-2</v>
      </c>
      <c r="D52" s="34"/>
      <c r="E52" s="30"/>
      <c r="F52" s="30"/>
    </row>
    <row r="53" spans="1:6" s="14" customFormat="1" x14ac:dyDescent="0.25">
      <c r="A53" s="3" t="s">
        <v>39</v>
      </c>
      <c r="B53" s="3">
        <v>14</v>
      </c>
      <c r="C53" s="15">
        <f t="shared" si="2"/>
        <v>6.6350710900473939E-2</v>
      </c>
      <c r="D53" s="31"/>
      <c r="E53" s="30"/>
      <c r="F53" s="30"/>
    </row>
    <row r="54" spans="1:6" s="14" customFormat="1" ht="14.25" customHeight="1" x14ac:dyDescent="0.25">
      <c r="A54" s="3" t="s">
        <v>40</v>
      </c>
      <c r="B54" s="3">
        <v>8</v>
      </c>
      <c r="C54" s="15">
        <f t="shared" si="2"/>
        <v>3.7914691943127965E-2</v>
      </c>
      <c r="D54" s="7"/>
      <c r="E54" s="30"/>
      <c r="F54" s="30"/>
    </row>
    <row r="55" spans="1:6" s="14" customFormat="1" x14ac:dyDescent="0.25">
      <c r="A55" s="3" t="s">
        <v>41</v>
      </c>
      <c r="B55" s="3">
        <v>25</v>
      </c>
      <c r="C55" s="15">
        <f t="shared" si="2"/>
        <v>0.11848341232227488</v>
      </c>
      <c r="D55" s="7"/>
    </row>
    <row r="56" spans="1:6" s="14" customFormat="1" x14ac:dyDescent="0.25">
      <c r="A56" s="3" t="s">
        <v>42</v>
      </c>
      <c r="B56" s="3">
        <v>23</v>
      </c>
      <c r="C56" s="15">
        <f t="shared" si="2"/>
        <v>0.10900473933649289</v>
      </c>
    </row>
    <row r="57" spans="1:6" s="14" customFormat="1" x14ac:dyDescent="0.25">
      <c r="A57" s="30"/>
      <c r="B57" s="30"/>
      <c r="C57" s="30"/>
      <c r="D57" s="31"/>
      <c r="E57" s="30"/>
      <c r="F57" s="30"/>
    </row>
    <row r="58" spans="1:6" s="14" customFormat="1" x14ac:dyDescent="0.25">
      <c r="A58" s="84" t="s">
        <v>43</v>
      </c>
      <c r="B58" s="85"/>
      <c r="C58" s="85"/>
      <c r="D58" s="7"/>
      <c r="E58" s="30"/>
      <c r="F58" s="30"/>
    </row>
    <row r="59" spans="1:6" s="14" customFormat="1" x14ac:dyDescent="0.25">
      <c r="A59" s="32"/>
      <c r="B59" s="33"/>
      <c r="C59" s="33"/>
      <c r="D59" s="7"/>
      <c r="E59" s="30"/>
      <c r="F59" s="30"/>
    </row>
    <row r="60" spans="1:6" s="14" customFormat="1" ht="15" customHeight="1" x14ac:dyDescent="0.25">
      <c r="A60" s="90" t="s">
        <v>44</v>
      </c>
      <c r="B60" s="91"/>
      <c r="C60" s="91"/>
      <c r="D60" s="7"/>
      <c r="E60" s="30"/>
      <c r="F60" s="30"/>
    </row>
    <row r="61" spans="1:6" s="14" customFormat="1" ht="15" customHeight="1" thickBot="1" x14ac:dyDescent="0.3">
      <c r="A61" s="82"/>
      <c r="B61" s="83"/>
      <c r="C61" s="83"/>
      <c r="D61" s="7"/>
      <c r="E61" s="30"/>
      <c r="F61" s="30"/>
    </row>
    <row r="62" spans="1:6" s="14" customFormat="1" ht="30" x14ac:dyDescent="0.25">
      <c r="A62" s="36" t="s">
        <v>6</v>
      </c>
      <c r="B62" s="4" t="s">
        <v>7</v>
      </c>
      <c r="C62" s="2" t="s">
        <v>8</v>
      </c>
      <c r="D62" s="7"/>
      <c r="E62" s="30"/>
      <c r="F62" s="30"/>
    </row>
    <row r="63" spans="1:6" s="14" customFormat="1" x14ac:dyDescent="0.25">
      <c r="A63" s="68" t="s">
        <v>5</v>
      </c>
      <c r="B63" s="68">
        <f>SUM(B64:B68)</f>
        <v>215</v>
      </c>
      <c r="C63" s="74">
        <f>SUM(C64:C68)</f>
        <v>1</v>
      </c>
      <c r="D63" s="7"/>
      <c r="E63" s="30"/>
      <c r="F63" s="30"/>
    </row>
    <row r="64" spans="1:6" s="14" customFormat="1" x14ac:dyDescent="0.25">
      <c r="A64" s="23" t="s">
        <v>45</v>
      </c>
      <c r="B64" s="3">
        <v>5</v>
      </c>
      <c r="C64" s="15">
        <f>SUM(B64)/B$63</f>
        <v>2.3255813953488372E-2</v>
      </c>
      <c r="D64" s="7"/>
      <c r="E64" s="30"/>
      <c r="F64" s="30"/>
    </row>
    <row r="65" spans="1:6" s="14" customFormat="1" x14ac:dyDescent="0.25">
      <c r="A65" s="3" t="s">
        <v>46</v>
      </c>
      <c r="B65" s="3">
        <v>23</v>
      </c>
      <c r="C65" s="15">
        <f>SUM(B65)/B$63</f>
        <v>0.10697674418604651</v>
      </c>
      <c r="D65" s="7"/>
      <c r="E65" s="30"/>
      <c r="F65" s="30"/>
    </row>
    <row r="66" spans="1:6" s="14" customFormat="1" x14ac:dyDescent="0.25">
      <c r="A66" s="3" t="s">
        <v>47</v>
      </c>
      <c r="B66" s="3">
        <v>130</v>
      </c>
      <c r="C66" s="15">
        <f>SUM(B66)/B$63</f>
        <v>0.60465116279069764</v>
      </c>
      <c r="D66" s="7"/>
      <c r="E66" s="30"/>
      <c r="F66" s="30"/>
    </row>
    <row r="67" spans="1:6" s="14" customFormat="1" x14ac:dyDescent="0.25">
      <c r="A67" s="3" t="s">
        <v>48</v>
      </c>
      <c r="B67" s="3">
        <v>51</v>
      </c>
      <c r="C67" s="15">
        <f>SUM(B67)/B$63</f>
        <v>0.23720930232558141</v>
      </c>
      <c r="D67" s="34"/>
      <c r="E67" s="30"/>
      <c r="F67" s="30"/>
    </row>
    <row r="68" spans="1:6" s="14" customFormat="1" x14ac:dyDescent="0.25">
      <c r="A68" s="3" t="s">
        <v>49</v>
      </c>
      <c r="B68" s="3">
        <v>6</v>
      </c>
      <c r="C68" s="15">
        <f>SUM(B68)/B$63</f>
        <v>2.7906976744186046E-2</v>
      </c>
      <c r="D68" s="31"/>
      <c r="E68" s="30"/>
      <c r="F68" s="30"/>
    </row>
    <row r="69" spans="1:6" s="14" customFormat="1" x14ac:dyDescent="0.25">
      <c r="A69" s="24"/>
      <c r="B69" s="35"/>
      <c r="D69" s="7"/>
      <c r="E69" s="30"/>
      <c r="F69" s="30"/>
    </row>
    <row r="70" spans="1:6" s="14" customFormat="1" x14ac:dyDescent="0.25">
      <c r="A70" s="24"/>
      <c r="B70" s="35"/>
      <c r="D70" s="7"/>
      <c r="E70" s="30"/>
      <c r="F70" s="30"/>
    </row>
    <row r="71" spans="1:6" s="14" customFormat="1" x14ac:dyDescent="0.25">
      <c r="D71" s="7"/>
    </row>
    <row r="72" spans="1:6" s="14" customFormat="1" x14ac:dyDescent="0.25">
      <c r="A72" s="84" t="s">
        <v>50</v>
      </c>
      <c r="B72" s="85"/>
      <c r="C72" s="85"/>
      <c r="D72" s="7"/>
      <c r="E72" s="30"/>
      <c r="F72" s="30"/>
    </row>
    <row r="73" spans="1:6" s="14" customFormat="1" x14ac:dyDescent="0.25">
      <c r="A73" s="32"/>
      <c r="B73" s="33"/>
      <c r="C73" s="33"/>
      <c r="D73" s="7"/>
      <c r="E73" s="30"/>
      <c r="F73" s="30"/>
    </row>
    <row r="74" spans="1:6" s="14" customFormat="1" ht="33" customHeight="1" x14ac:dyDescent="0.25">
      <c r="A74" s="90" t="s">
        <v>51</v>
      </c>
      <c r="B74" s="91"/>
      <c r="C74" s="91"/>
      <c r="D74" s="7"/>
      <c r="E74" s="30"/>
      <c r="F74" s="30"/>
    </row>
    <row r="75" spans="1:6" s="14" customFormat="1" ht="15" customHeight="1" thickBot="1" x14ac:dyDescent="0.3">
      <c r="A75" s="82"/>
      <c r="B75" s="83"/>
      <c r="C75" s="83"/>
      <c r="D75" s="7"/>
      <c r="E75" s="30"/>
      <c r="F75" s="30"/>
    </row>
    <row r="76" spans="1:6" s="14" customFormat="1" ht="30" x14ac:dyDescent="0.25">
      <c r="A76" s="36" t="s">
        <v>6</v>
      </c>
      <c r="B76" s="4" t="s">
        <v>7</v>
      </c>
      <c r="C76" s="2" t="s">
        <v>8</v>
      </c>
      <c r="D76" s="7"/>
      <c r="E76" s="30"/>
      <c r="F76" s="30"/>
    </row>
    <row r="77" spans="1:6" s="14" customFormat="1" x14ac:dyDescent="0.25">
      <c r="A77" s="63" t="s">
        <v>5</v>
      </c>
      <c r="B77" s="64">
        <f>SUM(B78:B80)</f>
        <v>157</v>
      </c>
      <c r="C77" s="62">
        <f>SUM(C78:C80)</f>
        <v>1</v>
      </c>
      <c r="D77" s="7"/>
      <c r="E77" s="30"/>
      <c r="F77" s="30"/>
    </row>
    <row r="78" spans="1:6" s="14" customFormat="1" x14ac:dyDescent="0.25">
      <c r="A78" s="23" t="s">
        <v>52</v>
      </c>
      <c r="B78" s="23">
        <v>128</v>
      </c>
      <c r="C78" s="15">
        <f>SUM(B78)/B$77</f>
        <v>0.8152866242038217</v>
      </c>
      <c r="D78" s="7"/>
      <c r="E78" s="30"/>
      <c r="F78" s="30"/>
    </row>
    <row r="79" spans="1:6" s="14" customFormat="1" x14ac:dyDescent="0.25">
      <c r="A79" s="23" t="s">
        <v>53</v>
      </c>
      <c r="B79" s="23">
        <v>8</v>
      </c>
      <c r="C79" s="15">
        <f>SUM(B79)/B$77</f>
        <v>5.0955414012738856E-2</v>
      </c>
      <c r="D79" s="7"/>
      <c r="E79" s="30"/>
      <c r="F79" s="30"/>
    </row>
    <row r="80" spans="1:6" s="14" customFormat="1" x14ac:dyDescent="0.25">
      <c r="A80" s="23" t="s">
        <v>54</v>
      </c>
      <c r="B80" s="23">
        <v>21</v>
      </c>
      <c r="C80" s="15">
        <f>SUM(B80)/B$77</f>
        <v>0.13375796178343949</v>
      </c>
      <c r="D80" s="7"/>
      <c r="E80" s="30"/>
      <c r="F80" s="30"/>
    </row>
    <row r="81" spans="1:6" s="14" customFormat="1" x14ac:dyDescent="0.25">
      <c r="A81" s="1"/>
      <c r="B81" s="19"/>
      <c r="C81" s="6"/>
      <c r="D81" s="7"/>
      <c r="E81" s="30"/>
      <c r="F81" s="30"/>
    </row>
    <row r="82" spans="1:6" s="14" customFormat="1" x14ac:dyDescent="0.25">
      <c r="A82" s="1"/>
      <c r="B82" s="19"/>
      <c r="C82" s="6"/>
      <c r="D82" s="7"/>
      <c r="E82" s="30"/>
      <c r="F82" s="30"/>
    </row>
    <row r="83" spans="1:6" s="14" customFormat="1" x14ac:dyDescent="0.25">
      <c r="A83" s="1"/>
      <c r="B83" s="19"/>
      <c r="C83" s="6"/>
      <c r="D83" s="7"/>
      <c r="E83" s="30"/>
      <c r="F83" s="30"/>
    </row>
    <row r="84" spans="1:6" s="14" customFormat="1" x14ac:dyDescent="0.25">
      <c r="A84" s="1"/>
      <c r="B84" s="19"/>
      <c r="C84" s="6"/>
      <c r="D84" s="7"/>
      <c r="E84" s="30"/>
      <c r="F84" s="30"/>
    </row>
    <row r="85" spans="1:6" s="14" customFormat="1" x14ac:dyDescent="0.25">
      <c r="A85" s="1"/>
      <c r="B85" s="19"/>
      <c r="C85" s="6"/>
      <c r="D85" s="7"/>
      <c r="E85" s="30"/>
      <c r="F85" s="30"/>
    </row>
    <row r="86" spans="1:6" s="14" customFormat="1" x14ac:dyDescent="0.25">
      <c r="A86" s="84" t="s">
        <v>55</v>
      </c>
      <c r="B86" s="85"/>
      <c r="C86" s="85"/>
      <c r="D86" s="7"/>
      <c r="E86" s="30"/>
      <c r="F86" s="30"/>
    </row>
    <row r="87" spans="1:6" s="14" customFormat="1" x14ac:dyDescent="0.25">
      <c r="A87" s="32"/>
      <c r="B87" s="33"/>
      <c r="C87" s="33"/>
      <c r="D87" s="7"/>
      <c r="E87" s="30"/>
      <c r="F87" s="30"/>
    </row>
    <row r="88" spans="1:6" s="14" customFormat="1" x14ac:dyDescent="0.25">
      <c r="A88" s="90" t="s">
        <v>56</v>
      </c>
      <c r="B88" s="91"/>
      <c r="C88" s="91"/>
      <c r="D88" s="7"/>
      <c r="E88" s="30"/>
      <c r="F88" s="30"/>
    </row>
    <row r="89" spans="1:6" s="14" customFormat="1" x14ac:dyDescent="0.25">
      <c r="A89" s="82"/>
      <c r="B89" s="83"/>
      <c r="C89" s="83"/>
      <c r="D89" s="7"/>
      <c r="E89" s="30"/>
      <c r="F89" s="30"/>
    </row>
    <row r="90" spans="1:6" s="14" customFormat="1" ht="30" x14ac:dyDescent="0.25">
      <c r="A90" s="36" t="s">
        <v>6</v>
      </c>
      <c r="B90" s="4" t="s">
        <v>7</v>
      </c>
      <c r="C90" s="2" t="s">
        <v>8</v>
      </c>
      <c r="D90" s="7"/>
      <c r="E90" s="30"/>
      <c r="F90" s="30"/>
    </row>
    <row r="91" spans="1:6" s="14" customFormat="1" x14ac:dyDescent="0.25">
      <c r="A91" s="72" t="s">
        <v>5</v>
      </c>
      <c r="B91" s="72">
        <f>SUM(B92:B93)</f>
        <v>214</v>
      </c>
      <c r="C91" s="75">
        <f>SUM(C92:C93)</f>
        <v>1</v>
      </c>
      <c r="D91" s="7"/>
      <c r="E91" s="30"/>
      <c r="F91" s="30"/>
    </row>
    <row r="92" spans="1:6" s="14" customFormat="1" x14ac:dyDescent="0.25">
      <c r="A92" s="23" t="s">
        <v>52</v>
      </c>
      <c r="B92" s="61">
        <v>60</v>
      </c>
      <c r="C92" s="15">
        <f>SUM(B92)/B$91</f>
        <v>0.28037383177570091</v>
      </c>
      <c r="D92" s="7"/>
      <c r="E92" s="30"/>
      <c r="F92" s="30"/>
    </row>
    <row r="93" spans="1:6" s="14" customFormat="1" x14ac:dyDescent="0.25">
      <c r="A93" s="61" t="s">
        <v>53</v>
      </c>
      <c r="B93" s="61">
        <v>154</v>
      </c>
      <c r="C93" s="15">
        <f>SUM(B93)/B$91</f>
        <v>0.71962616822429903</v>
      </c>
      <c r="D93" s="7"/>
      <c r="E93" s="30"/>
      <c r="F93" s="30"/>
    </row>
    <row r="94" spans="1:6" s="14" customFormat="1" x14ac:dyDescent="0.25">
      <c r="A94" s="80"/>
      <c r="B94" s="19"/>
      <c r="C94" s="6"/>
      <c r="D94" s="7"/>
      <c r="E94" s="30"/>
      <c r="F94" s="30"/>
    </row>
    <row r="95" spans="1:6" s="14" customFormat="1" x14ac:dyDescent="0.25">
      <c r="A95" s="1"/>
      <c r="B95" s="19"/>
      <c r="C95" s="6"/>
      <c r="D95" s="7"/>
      <c r="E95" s="30"/>
      <c r="F95" s="30"/>
    </row>
    <row r="96" spans="1:6" s="14" customFormat="1" x14ac:dyDescent="0.25">
      <c r="A96" s="1"/>
      <c r="B96" s="19"/>
      <c r="C96" s="6"/>
      <c r="D96" s="7"/>
      <c r="E96" s="30"/>
      <c r="F96" s="30"/>
    </row>
    <row r="97" spans="1:6" s="14" customFormat="1" x14ac:dyDescent="0.25">
      <c r="A97" s="1"/>
      <c r="B97" s="19"/>
      <c r="C97" s="6"/>
      <c r="D97" s="7"/>
      <c r="E97" s="30"/>
      <c r="F97" s="30"/>
    </row>
    <row r="98" spans="1:6" s="14" customFormat="1" x14ac:dyDescent="0.25">
      <c r="A98" s="84" t="s">
        <v>57</v>
      </c>
      <c r="B98" s="85"/>
      <c r="C98" s="85"/>
      <c r="D98" s="7"/>
      <c r="E98" s="30"/>
      <c r="F98" s="30"/>
    </row>
    <row r="99" spans="1:6" s="14" customFormat="1" x14ac:dyDescent="0.25">
      <c r="A99" s="32"/>
      <c r="B99" s="33"/>
      <c r="C99" s="33"/>
      <c r="D99" s="7"/>
      <c r="E99" s="30"/>
      <c r="F99" s="30"/>
    </row>
    <row r="100" spans="1:6" s="14" customFormat="1" x14ac:dyDescent="0.25">
      <c r="A100" s="90" t="s">
        <v>58</v>
      </c>
      <c r="B100" s="91"/>
      <c r="C100" s="91"/>
      <c r="D100" s="7"/>
      <c r="E100" s="30"/>
      <c r="F100" s="30"/>
    </row>
    <row r="101" spans="1:6" s="14" customFormat="1" ht="15" customHeight="1" x14ac:dyDescent="0.25">
      <c r="A101" s="82"/>
      <c r="B101" s="83"/>
      <c r="C101" s="83"/>
      <c r="D101" s="7"/>
      <c r="E101" s="30"/>
      <c r="F101" s="30"/>
    </row>
    <row r="102" spans="1:6" s="14" customFormat="1" ht="30" x14ac:dyDescent="0.25">
      <c r="A102" s="36" t="s">
        <v>6</v>
      </c>
      <c r="B102" s="4" t="s">
        <v>7</v>
      </c>
      <c r="C102" s="2" t="s">
        <v>8</v>
      </c>
      <c r="D102" s="7"/>
      <c r="E102" s="30"/>
      <c r="F102" s="30"/>
    </row>
    <row r="103" spans="1:6" s="14" customFormat="1" x14ac:dyDescent="0.25">
      <c r="A103" s="76" t="s">
        <v>5</v>
      </c>
      <c r="B103" s="76">
        <f>SUM(B104:B107)</f>
        <v>215</v>
      </c>
      <c r="C103" s="74">
        <f>SUM(C104:C107)</f>
        <v>1</v>
      </c>
      <c r="D103" s="7"/>
      <c r="E103" s="30"/>
      <c r="F103" s="30"/>
    </row>
    <row r="104" spans="1:6" s="14" customFormat="1" x14ac:dyDescent="0.25">
      <c r="A104" s="23" t="s">
        <v>59</v>
      </c>
      <c r="B104" s="45">
        <v>61</v>
      </c>
      <c r="C104" s="15">
        <f>SUM(B104)/B$103</f>
        <v>0.28372093023255812</v>
      </c>
      <c r="D104" s="7"/>
      <c r="E104" s="30"/>
      <c r="F104" s="30"/>
    </row>
    <row r="105" spans="1:6" s="14" customFormat="1" x14ac:dyDescent="0.25">
      <c r="A105" s="45" t="s">
        <v>60</v>
      </c>
      <c r="B105" s="45">
        <v>111</v>
      </c>
      <c r="C105" s="15">
        <f t="shared" ref="C105:C107" si="3">SUM(B105)/B$103</f>
        <v>0.51627906976744187</v>
      </c>
      <c r="D105" s="7"/>
      <c r="E105" s="30"/>
      <c r="F105" s="30"/>
    </row>
    <row r="106" spans="1:6" s="14" customFormat="1" x14ac:dyDescent="0.25">
      <c r="A106" s="45" t="s">
        <v>61</v>
      </c>
      <c r="B106" s="45">
        <v>39</v>
      </c>
      <c r="C106" s="15">
        <f t="shared" si="3"/>
        <v>0.18139534883720931</v>
      </c>
      <c r="D106" s="7"/>
      <c r="E106" s="30"/>
      <c r="F106" s="30"/>
    </row>
    <row r="107" spans="1:6" s="14" customFormat="1" x14ac:dyDescent="0.25">
      <c r="A107" s="44" t="s">
        <v>62</v>
      </c>
      <c r="B107" s="45">
        <v>4</v>
      </c>
      <c r="C107" s="15">
        <f t="shared" si="3"/>
        <v>1.8604651162790697E-2</v>
      </c>
      <c r="D107" s="7"/>
      <c r="E107" s="30"/>
      <c r="F107" s="30"/>
    </row>
    <row r="108" spans="1:6" s="14" customFormat="1" x14ac:dyDescent="0.25">
      <c r="A108" s="78"/>
      <c r="B108" s="79"/>
      <c r="C108" s="6"/>
      <c r="D108" s="7"/>
      <c r="E108" s="30"/>
      <c r="F108" s="30"/>
    </row>
    <row r="109" spans="1:6" s="14" customFormat="1" x14ac:dyDescent="0.25">
      <c r="A109" s="78"/>
      <c r="B109" s="79"/>
      <c r="C109" s="6"/>
      <c r="D109" s="7"/>
      <c r="E109" s="30"/>
      <c r="F109" s="30"/>
    </row>
    <row r="110" spans="1:6" s="14" customFormat="1" x14ac:dyDescent="0.25">
      <c r="A110" s="78"/>
      <c r="B110" s="79"/>
      <c r="C110" s="6"/>
      <c r="D110" s="7"/>
      <c r="E110" s="30"/>
      <c r="F110" s="30"/>
    </row>
    <row r="111" spans="1:6" s="14" customFormat="1" x14ac:dyDescent="0.25">
      <c r="A111" s="1"/>
      <c r="B111" s="19"/>
      <c r="C111" s="6"/>
      <c r="D111" s="7"/>
      <c r="E111" s="30"/>
      <c r="F111" s="30"/>
    </row>
    <row r="112" spans="1:6" s="14" customFormat="1" x14ac:dyDescent="0.25">
      <c r="A112" s="84" t="s">
        <v>63</v>
      </c>
      <c r="B112" s="85"/>
      <c r="C112" s="85"/>
      <c r="D112" s="7"/>
      <c r="E112" s="30"/>
      <c r="F112" s="30"/>
    </row>
    <row r="113" spans="1:6" s="14" customFormat="1" x14ac:dyDescent="0.25">
      <c r="A113" s="32"/>
      <c r="B113" s="33"/>
      <c r="C113" s="33"/>
      <c r="D113" s="7"/>
      <c r="E113" s="30"/>
      <c r="F113" s="30"/>
    </row>
    <row r="114" spans="1:6" s="14" customFormat="1" x14ac:dyDescent="0.25">
      <c r="A114" s="90" t="s">
        <v>64</v>
      </c>
      <c r="B114" s="91"/>
      <c r="C114" s="91"/>
      <c r="D114" s="7"/>
      <c r="E114" s="30"/>
      <c r="F114" s="30"/>
    </row>
    <row r="115" spans="1:6" s="14" customFormat="1" ht="15" customHeight="1" x14ac:dyDescent="0.25">
      <c r="A115" s="82"/>
      <c r="B115" s="83"/>
      <c r="C115" s="83"/>
      <c r="D115" s="7"/>
      <c r="E115" s="30"/>
      <c r="F115" s="30"/>
    </row>
    <row r="116" spans="1:6" s="14" customFormat="1" ht="30" x14ac:dyDescent="0.25">
      <c r="A116" s="36" t="s">
        <v>6</v>
      </c>
      <c r="B116" s="4" t="s">
        <v>7</v>
      </c>
      <c r="C116" s="2" t="s">
        <v>8</v>
      </c>
      <c r="D116" s="7"/>
      <c r="E116" s="30"/>
      <c r="F116" s="30"/>
    </row>
    <row r="117" spans="1:6" s="14" customFormat="1" x14ac:dyDescent="0.25">
      <c r="A117" s="63" t="s">
        <v>5</v>
      </c>
      <c r="B117" s="64">
        <f>SUM(B118:B120)</f>
        <v>214</v>
      </c>
      <c r="C117" s="62">
        <f>SUM(C118:C120)</f>
        <v>1</v>
      </c>
      <c r="D117" s="7"/>
      <c r="E117" s="30"/>
      <c r="F117" s="30"/>
    </row>
    <row r="118" spans="1:6" s="14" customFormat="1" x14ac:dyDescent="0.25">
      <c r="A118" s="23" t="s">
        <v>65</v>
      </c>
      <c r="B118" s="45">
        <v>191</v>
      </c>
      <c r="C118" s="15">
        <f>SUM(B118)/B$117</f>
        <v>0.89252336448598135</v>
      </c>
      <c r="D118" s="7"/>
      <c r="E118" s="30"/>
      <c r="F118" s="30"/>
    </row>
    <row r="119" spans="1:6" s="14" customFormat="1" x14ac:dyDescent="0.25">
      <c r="A119" s="45" t="s">
        <v>66</v>
      </c>
      <c r="B119" s="45">
        <v>13</v>
      </c>
      <c r="C119" s="15">
        <f t="shared" ref="C119:C120" si="4">SUM(B119)/B$117</f>
        <v>6.0747663551401869E-2</v>
      </c>
      <c r="D119" s="7"/>
      <c r="E119" s="30"/>
      <c r="F119" s="30"/>
    </row>
    <row r="120" spans="1:6" s="14" customFormat="1" x14ac:dyDescent="0.25">
      <c r="A120" s="45" t="s">
        <v>67</v>
      </c>
      <c r="B120" s="21">
        <v>10</v>
      </c>
      <c r="C120" s="15">
        <f t="shared" si="4"/>
        <v>4.6728971962616821E-2</v>
      </c>
      <c r="D120" s="7"/>
      <c r="E120" s="30"/>
      <c r="F120" s="30"/>
    </row>
    <row r="121" spans="1:6" s="14" customFormat="1" x14ac:dyDescent="0.25">
      <c r="A121" s="81"/>
      <c r="B121" s="19"/>
      <c r="C121" s="6"/>
      <c r="D121" s="7"/>
      <c r="E121" s="30"/>
      <c r="F121" s="30"/>
    </row>
    <row r="122" spans="1:6" s="14" customFormat="1" x14ac:dyDescent="0.25">
      <c r="A122" s="81"/>
      <c r="B122" s="19"/>
      <c r="C122" s="6"/>
      <c r="D122" s="7"/>
      <c r="E122" s="30"/>
      <c r="F122" s="30"/>
    </row>
    <row r="123" spans="1:6" s="14" customFormat="1" x14ac:dyDescent="0.25">
      <c r="A123" s="1"/>
      <c r="B123" s="19"/>
      <c r="C123" s="6"/>
      <c r="D123" s="7"/>
      <c r="E123" s="30"/>
      <c r="F123" s="30"/>
    </row>
    <row r="124" spans="1:6" s="14" customFormat="1" x14ac:dyDescent="0.25">
      <c r="A124" s="1"/>
      <c r="B124" s="19"/>
      <c r="C124" s="6"/>
      <c r="D124" s="7"/>
      <c r="E124" s="30"/>
      <c r="F124" s="30"/>
    </row>
    <row r="125" spans="1:6" s="14" customFormat="1" x14ac:dyDescent="0.25">
      <c r="A125" s="84" t="s">
        <v>68</v>
      </c>
      <c r="B125" s="85"/>
      <c r="C125" s="85"/>
      <c r="D125" s="7"/>
      <c r="E125" s="30"/>
      <c r="F125" s="30"/>
    </row>
    <row r="126" spans="1:6" s="14" customFormat="1" x14ac:dyDescent="0.25">
      <c r="A126" s="32"/>
      <c r="B126" s="33"/>
      <c r="C126" s="33"/>
      <c r="D126" s="7"/>
      <c r="E126" s="30"/>
      <c r="F126" s="30"/>
    </row>
    <row r="127" spans="1:6" s="14" customFormat="1" ht="15" customHeight="1" x14ac:dyDescent="0.25">
      <c r="A127" s="90" t="s">
        <v>69</v>
      </c>
      <c r="B127" s="91"/>
      <c r="C127" s="91"/>
      <c r="D127" s="7"/>
      <c r="E127" s="30"/>
      <c r="F127" s="30"/>
    </row>
    <row r="128" spans="1:6" s="14" customFormat="1" ht="15" customHeight="1" x14ac:dyDescent="0.25">
      <c r="A128" s="82"/>
      <c r="B128" s="83"/>
      <c r="C128" s="83"/>
      <c r="D128" s="7"/>
      <c r="E128" s="30"/>
      <c r="F128" s="30"/>
    </row>
    <row r="129" spans="1:6" s="14" customFormat="1" ht="30" x14ac:dyDescent="0.25">
      <c r="A129" s="42" t="s">
        <v>4</v>
      </c>
      <c r="B129" s="83"/>
      <c r="C129" s="83"/>
      <c r="D129" s="7"/>
      <c r="E129" s="30"/>
      <c r="F129" s="30"/>
    </row>
    <row r="130" spans="1:6" s="14" customFormat="1" x14ac:dyDescent="0.25">
      <c r="A130" s="77" t="s">
        <v>5</v>
      </c>
      <c r="B130" s="77">
        <v>214</v>
      </c>
      <c r="C130" s="43"/>
      <c r="D130" s="7"/>
      <c r="E130" s="30"/>
      <c r="F130" s="30"/>
    </row>
    <row r="131" spans="1:6" s="14" customFormat="1" ht="30" x14ac:dyDescent="0.25">
      <c r="A131" s="36" t="s">
        <v>6</v>
      </c>
      <c r="B131" s="4" t="s">
        <v>7</v>
      </c>
      <c r="C131" s="2" t="s">
        <v>8</v>
      </c>
      <c r="D131" s="7"/>
      <c r="E131" s="30"/>
      <c r="F131" s="30"/>
    </row>
    <row r="132" spans="1:6" s="14" customFormat="1" x14ac:dyDescent="0.25">
      <c r="A132" s="23" t="s">
        <v>70</v>
      </c>
      <c r="B132" s="3">
        <v>155</v>
      </c>
      <c r="C132" s="15">
        <f>SUM(B132)/B$130</f>
        <v>0.72429906542056077</v>
      </c>
      <c r="D132" s="7"/>
      <c r="E132" s="30"/>
      <c r="F132" s="30"/>
    </row>
    <row r="133" spans="1:6" s="14" customFormat="1" x14ac:dyDescent="0.25">
      <c r="A133" s="3" t="s">
        <v>71</v>
      </c>
      <c r="B133" s="3">
        <v>161</v>
      </c>
      <c r="C133" s="15">
        <f t="shared" ref="C133:C145" si="5">SUM(B133)/B$130</f>
        <v>0.75233644859813087</v>
      </c>
      <c r="D133" s="7"/>
      <c r="E133" s="30"/>
      <c r="F133" s="30"/>
    </row>
    <row r="134" spans="1:6" s="14" customFormat="1" x14ac:dyDescent="0.25">
      <c r="A134" s="3" t="s">
        <v>72</v>
      </c>
      <c r="B134" s="3">
        <v>76</v>
      </c>
      <c r="C134" s="15">
        <f t="shared" si="5"/>
        <v>0.35514018691588783</v>
      </c>
      <c r="D134" s="7"/>
      <c r="E134" s="30"/>
      <c r="F134" s="30"/>
    </row>
    <row r="135" spans="1:6" s="14" customFormat="1" x14ac:dyDescent="0.25">
      <c r="A135" s="3" t="s">
        <v>73</v>
      </c>
      <c r="B135" s="3">
        <v>85</v>
      </c>
      <c r="C135" s="15">
        <f t="shared" si="5"/>
        <v>0.39719626168224298</v>
      </c>
      <c r="D135" s="7"/>
      <c r="E135" s="30"/>
      <c r="F135" s="30"/>
    </row>
    <row r="136" spans="1:6" s="14" customFormat="1" x14ac:dyDescent="0.25">
      <c r="A136" s="3" t="s">
        <v>74</v>
      </c>
      <c r="B136" s="3">
        <v>71</v>
      </c>
      <c r="C136" s="15">
        <f t="shared" si="5"/>
        <v>0.33177570093457942</v>
      </c>
      <c r="D136" s="7"/>
      <c r="E136" s="30"/>
      <c r="F136" s="30"/>
    </row>
    <row r="137" spans="1:6" s="14" customFormat="1" x14ac:dyDescent="0.25">
      <c r="A137" s="3" t="s">
        <v>75</v>
      </c>
      <c r="B137" s="3">
        <v>56</v>
      </c>
      <c r="C137" s="15">
        <f t="shared" si="5"/>
        <v>0.26168224299065418</v>
      </c>
      <c r="D137" s="7"/>
      <c r="E137" s="30"/>
      <c r="F137" s="30"/>
    </row>
    <row r="138" spans="1:6" s="14" customFormat="1" x14ac:dyDescent="0.25">
      <c r="A138" s="3" t="s">
        <v>76</v>
      </c>
      <c r="B138" s="3">
        <v>49</v>
      </c>
      <c r="C138" s="15">
        <f t="shared" si="5"/>
        <v>0.22897196261682243</v>
      </c>
      <c r="D138" s="7"/>
      <c r="E138" s="30"/>
      <c r="F138" s="30"/>
    </row>
    <row r="139" spans="1:6" s="14" customFormat="1" x14ac:dyDescent="0.25">
      <c r="A139" s="3" t="s">
        <v>77</v>
      </c>
      <c r="B139" s="3">
        <v>29</v>
      </c>
      <c r="C139" s="15">
        <f t="shared" si="5"/>
        <v>0.13551401869158877</v>
      </c>
      <c r="D139" s="7"/>
      <c r="E139" s="30"/>
      <c r="F139" s="30"/>
    </row>
    <row r="140" spans="1:6" s="14" customFormat="1" x14ac:dyDescent="0.25">
      <c r="A140" s="3" t="s">
        <v>78</v>
      </c>
      <c r="B140" s="3">
        <v>45</v>
      </c>
      <c r="C140" s="15">
        <f t="shared" si="5"/>
        <v>0.2102803738317757</v>
      </c>
      <c r="D140" s="7"/>
      <c r="E140" s="30"/>
      <c r="F140" s="30"/>
    </row>
    <row r="141" spans="1:6" s="14" customFormat="1" x14ac:dyDescent="0.25">
      <c r="A141" s="3" t="s">
        <v>79</v>
      </c>
      <c r="B141" s="3">
        <v>51</v>
      </c>
      <c r="C141" s="15">
        <f t="shared" si="5"/>
        <v>0.23831775700934579</v>
      </c>
      <c r="D141" s="34"/>
      <c r="E141" s="30"/>
      <c r="F141" s="30"/>
    </row>
    <row r="142" spans="1:6" s="14" customFormat="1" x14ac:dyDescent="0.25">
      <c r="A142" s="3" t="s">
        <v>80</v>
      </c>
      <c r="B142" s="3">
        <v>57</v>
      </c>
      <c r="C142" s="15">
        <f t="shared" si="5"/>
        <v>0.26635514018691586</v>
      </c>
      <c r="D142" s="31"/>
      <c r="E142" s="30"/>
      <c r="F142" s="30"/>
    </row>
    <row r="143" spans="1:6" s="14" customFormat="1" ht="14.25" customHeight="1" x14ac:dyDescent="0.25">
      <c r="A143" s="3" t="s">
        <v>81</v>
      </c>
      <c r="B143" s="3">
        <v>28</v>
      </c>
      <c r="C143" s="15">
        <f t="shared" si="5"/>
        <v>0.13084112149532709</v>
      </c>
      <c r="D143" s="7"/>
      <c r="E143" s="30"/>
      <c r="F143" s="30"/>
    </row>
    <row r="144" spans="1:6" s="14" customFormat="1" x14ac:dyDescent="0.25">
      <c r="A144" s="3" t="s">
        <v>82</v>
      </c>
      <c r="B144" s="3">
        <v>118</v>
      </c>
      <c r="C144" s="15">
        <f t="shared" si="5"/>
        <v>0.55140186915887845</v>
      </c>
      <c r="D144" s="7"/>
    </row>
    <row r="145" spans="1:6" s="14" customFormat="1" x14ac:dyDescent="0.25">
      <c r="A145" s="3" t="s">
        <v>83</v>
      </c>
      <c r="B145" s="3">
        <v>11</v>
      </c>
      <c r="C145" s="15">
        <f t="shared" si="5"/>
        <v>5.1401869158878503E-2</v>
      </c>
    </row>
    <row r="146" spans="1:6" s="14" customFormat="1" x14ac:dyDescent="0.25">
      <c r="A146" s="48" t="s">
        <v>42</v>
      </c>
      <c r="B146" s="3">
        <v>19</v>
      </c>
      <c r="C146" s="15">
        <f>SUM(B146)/B$130</f>
        <v>8.8785046728971959E-2</v>
      </c>
      <c r="D146" s="7"/>
      <c r="E146" s="30"/>
      <c r="F146" s="30"/>
    </row>
    <row r="147" spans="1:6" s="14" customFormat="1" x14ac:dyDescent="0.25">
      <c r="A147" s="46"/>
      <c r="B147" s="1"/>
      <c r="C147" s="6"/>
      <c r="D147" s="7"/>
      <c r="E147" s="30"/>
      <c r="F147" s="30"/>
    </row>
    <row r="148" spans="1:6" s="14" customFormat="1" x14ac:dyDescent="0.25">
      <c r="A148" s="46"/>
      <c r="B148" s="1"/>
      <c r="C148" s="6"/>
      <c r="D148" s="7"/>
      <c r="E148" s="30"/>
      <c r="F148" s="30"/>
    </row>
    <row r="149" spans="1:6" s="14" customFormat="1" x14ac:dyDescent="0.25">
      <c r="A149" s="84" t="s">
        <v>84</v>
      </c>
      <c r="B149" s="85"/>
      <c r="C149" s="85"/>
      <c r="D149" s="7"/>
      <c r="E149" s="30"/>
      <c r="F149" s="30"/>
    </row>
    <row r="150" spans="1:6" s="14" customFormat="1" x14ac:dyDescent="0.25">
      <c r="A150" s="32"/>
      <c r="B150" s="33"/>
      <c r="C150" s="33"/>
      <c r="D150" s="7"/>
      <c r="E150" s="30"/>
      <c r="F150" s="30"/>
    </row>
    <row r="151" spans="1:6" s="14" customFormat="1" ht="15" customHeight="1" x14ac:dyDescent="0.25">
      <c r="A151" s="90" t="s">
        <v>85</v>
      </c>
      <c r="B151" s="91"/>
      <c r="C151" s="91"/>
      <c r="D151" s="7"/>
      <c r="E151" s="30"/>
      <c r="F151" s="30"/>
    </row>
    <row r="152" spans="1:6" s="14" customFormat="1" ht="15" customHeight="1" x14ac:dyDescent="0.25">
      <c r="A152" s="82"/>
      <c r="B152" s="83"/>
      <c r="C152" s="83"/>
      <c r="D152" s="7"/>
      <c r="E152" s="30"/>
      <c r="F152" s="30"/>
    </row>
    <row r="153" spans="1:6" s="14" customFormat="1" ht="30" x14ac:dyDescent="0.25">
      <c r="A153" s="42" t="s">
        <v>4</v>
      </c>
      <c r="B153" s="83"/>
      <c r="C153" s="83"/>
      <c r="D153" s="7"/>
      <c r="E153" s="30"/>
      <c r="F153" s="30"/>
    </row>
    <row r="154" spans="1:6" s="14" customFormat="1" x14ac:dyDescent="0.25">
      <c r="A154" s="77" t="s">
        <v>5</v>
      </c>
      <c r="B154" s="77">
        <v>213</v>
      </c>
      <c r="C154" s="43"/>
      <c r="D154" s="7"/>
      <c r="E154" s="30"/>
      <c r="F154" s="30"/>
    </row>
    <row r="155" spans="1:6" s="14" customFormat="1" ht="30" x14ac:dyDescent="0.25">
      <c r="A155" s="36" t="s">
        <v>6</v>
      </c>
      <c r="B155" s="4" t="s">
        <v>7</v>
      </c>
      <c r="C155" s="2" t="s">
        <v>8</v>
      </c>
      <c r="D155" s="7"/>
      <c r="E155" s="30"/>
      <c r="F155" s="30"/>
    </row>
    <row r="156" spans="1:6" s="14" customFormat="1" x14ac:dyDescent="0.25">
      <c r="A156" s="23" t="s">
        <v>86</v>
      </c>
      <c r="B156" s="3">
        <v>91</v>
      </c>
      <c r="C156" s="15">
        <f>SUM(B156)/B$154</f>
        <v>0.42723004694835681</v>
      </c>
      <c r="D156" s="7"/>
      <c r="E156" s="30"/>
      <c r="F156" s="30"/>
    </row>
    <row r="157" spans="1:6" s="14" customFormat="1" x14ac:dyDescent="0.25">
      <c r="A157" s="3" t="s">
        <v>87</v>
      </c>
      <c r="B157" s="3">
        <v>63</v>
      </c>
      <c r="C157" s="15">
        <f t="shared" ref="C157:C170" si="6">SUM(B157)/B$154</f>
        <v>0.29577464788732394</v>
      </c>
      <c r="D157" s="7"/>
      <c r="E157" s="30"/>
      <c r="F157" s="30"/>
    </row>
    <row r="158" spans="1:6" s="14" customFormat="1" x14ac:dyDescent="0.25">
      <c r="A158" s="3" t="s">
        <v>88</v>
      </c>
      <c r="B158" s="3">
        <v>62</v>
      </c>
      <c r="C158" s="15">
        <f t="shared" si="6"/>
        <v>0.29107981220657275</v>
      </c>
      <c r="D158" s="7"/>
      <c r="E158" s="30"/>
      <c r="F158" s="30"/>
    </row>
    <row r="159" spans="1:6" s="14" customFormat="1" x14ac:dyDescent="0.25">
      <c r="A159" s="3" t="s">
        <v>89</v>
      </c>
      <c r="B159" s="3">
        <v>78</v>
      </c>
      <c r="C159" s="15">
        <f t="shared" si="6"/>
        <v>0.36619718309859156</v>
      </c>
      <c r="D159" s="7"/>
      <c r="E159" s="30"/>
      <c r="F159" s="30"/>
    </row>
    <row r="160" spans="1:6" s="14" customFormat="1" x14ac:dyDescent="0.25">
      <c r="A160" s="3" t="s">
        <v>90</v>
      </c>
      <c r="B160" s="3">
        <v>86</v>
      </c>
      <c r="C160" s="15">
        <f t="shared" si="6"/>
        <v>0.40375586854460094</v>
      </c>
      <c r="D160" s="7"/>
      <c r="E160" s="30"/>
      <c r="F160" s="30"/>
    </row>
    <row r="161" spans="1:6" s="14" customFormat="1" x14ac:dyDescent="0.25">
      <c r="A161" s="3" t="s">
        <v>91</v>
      </c>
      <c r="B161" s="3">
        <v>62</v>
      </c>
      <c r="C161" s="15">
        <f t="shared" si="6"/>
        <v>0.29107981220657275</v>
      </c>
      <c r="D161" s="7"/>
      <c r="E161" s="30"/>
      <c r="F161" s="30"/>
    </row>
    <row r="162" spans="1:6" s="14" customFormat="1" ht="30" x14ac:dyDescent="0.25">
      <c r="A162" s="3" t="s">
        <v>92</v>
      </c>
      <c r="B162" s="3">
        <v>57</v>
      </c>
      <c r="C162" s="15">
        <f t="shared" si="6"/>
        <v>0.26760563380281688</v>
      </c>
      <c r="D162" s="7"/>
      <c r="E162" s="30"/>
      <c r="F162" s="30"/>
    </row>
    <row r="163" spans="1:6" s="14" customFormat="1" x14ac:dyDescent="0.25">
      <c r="A163" s="3" t="s">
        <v>93</v>
      </c>
      <c r="B163" s="3">
        <v>62</v>
      </c>
      <c r="C163" s="15">
        <f t="shared" si="6"/>
        <v>0.29107981220657275</v>
      </c>
      <c r="D163" s="7"/>
      <c r="E163" s="30"/>
      <c r="F163" s="30"/>
    </row>
    <row r="164" spans="1:6" s="14" customFormat="1" x14ac:dyDescent="0.25">
      <c r="A164" s="3" t="s">
        <v>94</v>
      </c>
      <c r="B164" s="3">
        <v>1</v>
      </c>
      <c r="C164" s="15">
        <f t="shared" si="6"/>
        <v>4.6948356807511738E-3</v>
      </c>
      <c r="D164" s="7"/>
      <c r="E164" s="30"/>
      <c r="F164" s="30"/>
    </row>
    <row r="165" spans="1:6" s="14" customFormat="1" x14ac:dyDescent="0.25">
      <c r="A165" s="3" t="s">
        <v>95</v>
      </c>
      <c r="B165" s="3">
        <v>2</v>
      </c>
      <c r="C165" s="15">
        <f t="shared" si="6"/>
        <v>9.3896713615023476E-3</v>
      </c>
      <c r="D165" s="34"/>
      <c r="E165" s="30"/>
      <c r="F165" s="30"/>
    </row>
    <row r="166" spans="1:6" s="14" customFormat="1" x14ac:dyDescent="0.25">
      <c r="A166" s="3" t="s">
        <v>96</v>
      </c>
      <c r="B166" s="3">
        <v>5</v>
      </c>
      <c r="C166" s="15">
        <f t="shared" si="6"/>
        <v>2.3474178403755867E-2</v>
      </c>
      <c r="D166" s="31"/>
      <c r="E166" s="30"/>
      <c r="F166" s="30"/>
    </row>
    <row r="167" spans="1:6" s="14" customFormat="1" ht="14.25" customHeight="1" x14ac:dyDescent="0.25">
      <c r="A167" s="3" t="s">
        <v>97</v>
      </c>
      <c r="B167" s="3">
        <v>4</v>
      </c>
      <c r="C167" s="15">
        <f t="shared" si="6"/>
        <v>1.8779342723004695E-2</v>
      </c>
      <c r="D167" s="7"/>
      <c r="E167" s="30"/>
      <c r="F167" s="30"/>
    </row>
    <row r="168" spans="1:6" s="14" customFormat="1" x14ac:dyDescent="0.25">
      <c r="A168" s="3" t="s">
        <v>98</v>
      </c>
      <c r="B168" s="3">
        <v>18</v>
      </c>
      <c r="C168" s="15">
        <f t="shared" si="6"/>
        <v>8.4507042253521125E-2</v>
      </c>
      <c r="D168" s="7"/>
    </row>
    <row r="169" spans="1:6" s="14" customFormat="1" x14ac:dyDescent="0.25">
      <c r="A169" s="3" t="s">
        <v>99</v>
      </c>
      <c r="B169" s="3">
        <v>26</v>
      </c>
      <c r="C169" s="15">
        <f t="shared" si="6"/>
        <v>0.12206572769953052</v>
      </c>
    </row>
    <row r="170" spans="1:6" s="14" customFormat="1" x14ac:dyDescent="0.25">
      <c r="A170" s="48" t="s">
        <v>42</v>
      </c>
      <c r="B170" s="3">
        <v>17</v>
      </c>
      <c r="C170" s="15">
        <f t="shared" si="6"/>
        <v>7.9812206572769953E-2</v>
      </c>
      <c r="D170" s="7"/>
      <c r="E170" s="30"/>
      <c r="F170" s="30"/>
    </row>
    <row r="171" spans="1:6" s="14" customFormat="1" x14ac:dyDescent="0.25">
      <c r="A171" s="46"/>
      <c r="B171" s="1"/>
      <c r="C171" s="6"/>
      <c r="D171" s="7"/>
      <c r="E171" s="30"/>
      <c r="F171" s="30"/>
    </row>
    <row r="172" spans="1:6" s="14" customFormat="1" x14ac:dyDescent="0.25">
      <c r="A172" s="46"/>
      <c r="B172" s="1"/>
      <c r="C172" s="6"/>
      <c r="D172" s="7"/>
      <c r="E172" s="30"/>
      <c r="F172" s="30"/>
    </row>
    <row r="173" spans="1:6" s="14" customFormat="1" x14ac:dyDescent="0.25">
      <c r="A173" s="84" t="s">
        <v>100</v>
      </c>
      <c r="B173" s="85"/>
      <c r="C173" s="85"/>
      <c r="D173" s="7"/>
      <c r="E173" s="30"/>
      <c r="F173" s="30"/>
    </row>
    <row r="174" spans="1:6" s="14" customFormat="1" x14ac:dyDescent="0.25">
      <c r="A174" s="32"/>
      <c r="B174" s="33"/>
      <c r="C174" s="33"/>
      <c r="D174" s="7"/>
      <c r="E174" s="30"/>
      <c r="F174" s="30"/>
    </row>
    <row r="175" spans="1:6" s="14" customFormat="1" ht="33" customHeight="1" x14ac:dyDescent="0.25">
      <c r="A175" s="90" t="s">
        <v>101</v>
      </c>
      <c r="B175" s="91"/>
      <c r="C175" s="91"/>
      <c r="D175" s="7"/>
      <c r="E175" s="30"/>
      <c r="F175" s="30"/>
    </row>
    <row r="176" spans="1:6" s="14" customFormat="1" ht="15" customHeight="1" x14ac:dyDescent="0.25">
      <c r="A176" s="82"/>
      <c r="B176" s="83"/>
      <c r="C176" s="83"/>
      <c r="D176" s="7"/>
      <c r="E176" s="30"/>
      <c r="F176" s="30"/>
    </row>
    <row r="177" spans="1:6" s="14" customFormat="1" ht="30" x14ac:dyDescent="0.25">
      <c r="A177" s="36" t="s">
        <v>6</v>
      </c>
      <c r="B177" s="4" t="s">
        <v>7</v>
      </c>
      <c r="C177" s="2" t="s">
        <v>8</v>
      </c>
      <c r="D177" s="7"/>
      <c r="E177" s="30"/>
      <c r="F177" s="30"/>
    </row>
    <row r="178" spans="1:6" s="14" customFormat="1" x14ac:dyDescent="0.25">
      <c r="A178" s="63" t="s">
        <v>5</v>
      </c>
      <c r="B178" s="64">
        <f>SUM(B179:B180)</f>
        <v>195</v>
      </c>
      <c r="C178" s="62">
        <f>SUM(C179:C180)</f>
        <v>1</v>
      </c>
      <c r="D178" s="7"/>
      <c r="E178" s="30"/>
      <c r="F178" s="30"/>
    </row>
    <row r="179" spans="1:6" s="14" customFormat="1" x14ac:dyDescent="0.25">
      <c r="A179" s="23" t="s">
        <v>52</v>
      </c>
      <c r="B179" s="23">
        <v>126</v>
      </c>
      <c r="C179" s="15">
        <f>SUM(B179)/B$178</f>
        <v>0.64615384615384619</v>
      </c>
      <c r="D179" s="7"/>
      <c r="E179" s="30"/>
      <c r="F179" s="30"/>
    </row>
    <row r="180" spans="1:6" s="14" customFormat="1" x14ac:dyDescent="0.25">
      <c r="A180" s="23" t="s">
        <v>53</v>
      </c>
      <c r="B180" s="23">
        <v>69</v>
      </c>
      <c r="C180" s="15">
        <f>SUM(B180)/B$178</f>
        <v>0.35384615384615387</v>
      </c>
      <c r="D180" s="7"/>
      <c r="E180" s="30"/>
      <c r="F180" s="30"/>
    </row>
    <row r="181" spans="1:6" s="14" customFormat="1" x14ac:dyDescent="0.25">
      <c r="A181" s="1"/>
      <c r="B181" s="19"/>
      <c r="C181" s="6"/>
      <c r="D181" s="7"/>
      <c r="E181" s="30"/>
      <c r="F181" s="30"/>
    </row>
    <row r="182" spans="1:6" s="14" customFormat="1" x14ac:dyDescent="0.25">
      <c r="A182" s="1"/>
      <c r="B182" s="19"/>
      <c r="C182" s="6"/>
      <c r="D182" s="7"/>
      <c r="E182" s="30"/>
      <c r="F182" s="30"/>
    </row>
    <row r="183" spans="1:6" s="14" customFormat="1" x14ac:dyDescent="0.25">
      <c r="A183" s="46"/>
      <c r="B183" s="1"/>
      <c r="C183" s="6"/>
      <c r="D183" s="7"/>
      <c r="E183" s="30"/>
      <c r="F183" s="30"/>
    </row>
    <row r="184" spans="1:6" s="14" customFormat="1" x14ac:dyDescent="0.25">
      <c r="B184" s="47"/>
      <c r="D184" s="7"/>
      <c r="E184" s="30"/>
      <c r="F184" s="30"/>
    </row>
    <row r="185" spans="1:6" s="14" customFormat="1" x14ac:dyDescent="0.25">
      <c r="A185" s="84" t="s">
        <v>102</v>
      </c>
      <c r="B185" s="85"/>
      <c r="C185" s="85"/>
      <c r="D185" s="7"/>
      <c r="E185" s="30"/>
      <c r="F185" s="30"/>
    </row>
    <row r="186" spans="1:6" s="14" customFormat="1" x14ac:dyDescent="0.25">
      <c r="A186" s="32"/>
      <c r="B186" s="33"/>
      <c r="C186" s="33"/>
      <c r="D186" s="7"/>
      <c r="E186" s="30"/>
      <c r="F186" s="30"/>
    </row>
    <row r="187" spans="1:6" s="14" customFormat="1" x14ac:dyDescent="0.25">
      <c r="A187" s="90" t="s">
        <v>103</v>
      </c>
      <c r="B187" s="91"/>
      <c r="C187" s="91"/>
      <c r="D187" s="7"/>
      <c r="E187" s="30"/>
      <c r="F187" s="30"/>
    </row>
    <row r="188" spans="1:6" s="14" customFormat="1" ht="15" customHeight="1" thickBot="1" x14ac:dyDescent="0.3">
      <c r="A188" s="82"/>
      <c r="B188" s="83"/>
      <c r="C188" s="83"/>
      <c r="D188" s="7"/>
      <c r="E188" s="30"/>
      <c r="F188" s="30"/>
    </row>
    <row r="189" spans="1:6" s="14" customFormat="1" ht="30" x14ac:dyDescent="0.25">
      <c r="A189" s="36" t="s">
        <v>6</v>
      </c>
      <c r="B189" s="4" t="s">
        <v>7</v>
      </c>
      <c r="C189" s="2" t="s">
        <v>8</v>
      </c>
      <c r="D189" s="7"/>
      <c r="E189" s="30"/>
      <c r="F189" s="30"/>
    </row>
    <row r="190" spans="1:6" s="14" customFormat="1" x14ac:dyDescent="0.25">
      <c r="A190" s="63" t="s">
        <v>5</v>
      </c>
      <c r="B190" s="64">
        <f>SUM(B191:B192)</f>
        <v>215</v>
      </c>
      <c r="C190" s="62">
        <f>SUM(C191:C192)</f>
        <v>1</v>
      </c>
      <c r="D190" s="7"/>
      <c r="E190" s="30"/>
      <c r="F190" s="30"/>
    </row>
    <row r="191" spans="1:6" s="14" customFormat="1" x14ac:dyDescent="0.25">
      <c r="A191" s="23" t="s">
        <v>52</v>
      </c>
      <c r="B191" s="23">
        <v>12</v>
      </c>
      <c r="C191" s="15">
        <f>SUM(B191)/B$190</f>
        <v>5.5813953488372092E-2</v>
      </c>
      <c r="D191" s="7"/>
      <c r="E191" s="30"/>
      <c r="F191" s="30"/>
    </row>
    <row r="192" spans="1:6" s="14" customFormat="1" x14ac:dyDescent="0.25">
      <c r="A192" s="23" t="s">
        <v>53</v>
      </c>
      <c r="B192" s="23">
        <v>203</v>
      </c>
      <c r="C192" s="15">
        <f>SUM(B192)/B$190</f>
        <v>0.94418604651162785</v>
      </c>
      <c r="D192" s="7"/>
      <c r="E192" s="30"/>
      <c r="F192" s="30"/>
    </row>
    <row r="193" spans="1:6" s="14" customFormat="1" x14ac:dyDescent="0.25">
      <c r="A193" s="1"/>
      <c r="B193" s="1"/>
      <c r="C193" s="6"/>
      <c r="D193" s="7"/>
      <c r="E193" s="30"/>
      <c r="F193" s="30"/>
    </row>
    <row r="194" spans="1:6" s="14" customFormat="1" x14ac:dyDescent="0.25">
      <c r="A194" s="1"/>
      <c r="B194" s="1"/>
      <c r="C194" s="6"/>
      <c r="D194" s="7"/>
      <c r="E194" s="30"/>
      <c r="F194" s="30"/>
    </row>
    <row r="195" spans="1:6" s="14" customFormat="1" x14ac:dyDescent="0.25">
      <c r="A195" s="1"/>
      <c r="B195" s="1"/>
      <c r="C195" s="6"/>
      <c r="D195" s="7"/>
      <c r="E195" s="30"/>
      <c r="F195" s="30"/>
    </row>
    <row r="196" spans="1:6" s="14" customFormat="1" x14ac:dyDescent="0.25">
      <c r="A196" s="46"/>
      <c r="B196" s="1"/>
      <c r="C196" s="6"/>
      <c r="D196" s="7"/>
      <c r="E196" s="30"/>
      <c r="F196" s="30"/>
    </row>
    <row r="197" spans="1:6" s="14" customFormat="1" x14ac:dyDescent="0.25">
      <c r="A197" s="46"/>
      <c r="B197" s="1"/>
      <c r="C197" s="6"/>
      <c r="D197" s="7"/>
      <c r="E197" s="30"/>
      <c r="F197" s="30"/>
    </row>
    <row r="198" spans="1:6" s="14" customFormat="1" x14ac:dyDescent="0.25">
      <c r="A198" s="84" t="s">
        <v>104</v>
      </c>
      <c r="B198" s="85"/>
      <c r="C198" s="85"/>
      <c r="D198" s="7"/>
      <c r="E198" s="30"/>
      <c r="F198" s="30"/>
    </row>
    <row r="199" spans="1:6" s="14" customFormat="1" x14ac:dyDescent="0.25">
      <c r="A199" s="32"/>
      <c r="B199" s="33"/>
      <c r="C199" s="33"/>
      <c r="D199" s="7"/>
      <c r="E199" s="30"/>
      <c r="F199" s="30"/>
    </row>
    <row r="200" spans="1:6" s="14" customFormat="1" x14ac:dyDescent="0.25">
      <c r="A200" s="90" t="s">
        <v>105</v>
      </c>
      <c r="B200" s="91"/>
      <c r="C200" s="91"/>
      <c r="D200" s="7"/>
      <c r="E200" s="30"/>
      <c r="F200" s="30"/>
    </row>
    <row r="201" spans="1:6" s="14" customFormat="1" ht="15" customHeight="1" thickBot="1" x14ac:dyDescent="0.3">
      <c r="A201" s="82"/>
      <c r="B201" s="83"/>
      <c r="C201" s="83"/>
      <c r="D201" s="7"/>
      <c r="E201" s="30"/>
      <c r="F201" s="30"/>
    </row>
    <row r="202" spans="1:6" s="14" customFormat="1" ht="30" x14ac:dyDescent="0.25">
      <c r="A202" s="36" t="s">
        <v>6</v>
      </c>
      <c r="B202" s="4" t="s">
        <v>7</v>
      </c>
      <c r="C202" s="2" t="s">
        <v>8</v>
      </c>
      <c r="D202" s="7"/>
      <c r="E202" s="30"/>
      <c r="F202" s="30"/>
    </row>
    <row r="203" spans="1:6" s="14" customFormat="1" x14ac:dyDescent="0.25">
      <c r="A203" s="63" t="s">
        <v>5</v>
      </c>
      <c r="B203" s="64">
        <f>SUM(B204:B205)</f>
        <v>212</v>
      </c>
      <c r="C203" s="62">
        <f>SUM(C204:C205)</f>
        <v>1</v>
      </c>
      <c r="D203" s="7"/>
      <c r="E203" s="30"/>
      <c r="F203" s="30"/>
    </row>
    <row r="204" spans="1:6" s="14" customFormat="1" x14ac:dyDescent="0.25">
      <c r="A204" s="23" t="s">
        <v>52</v>
      </c>
      <c r="B204" s="23">
        <v>131</v>
      </c>
      <c r="C204" s="15">
        <f>SUM(B204)/B$203</f>
        <v>0.61792452830188682</v>
      </c>
      <c r="D204" s="7"/>
      <c r="E204" s="30"/>
      <c r="F204" s="30"/>
    </row>
    <row r="205" spans="1:6" s="14" customFormat="1" x14ac:dyDescent="0.25">
      <c r="A205" s="23" t="s">
        <v>53</v>
      </c>
      <c r="B205" s="23">
        <v>81</v>
      </c>
      <c r="C205" s="15">
        <f>SUM(B205)/B$203</f>
        <v>0.38207547169811323</v>
      </c>
      <c r="D205" s="7"/>
      <c r="E205" s="30"/>
      <c r="F205" s="30"/>
    </row>
    <row r="206" spans="1:6" s="14" customFormat="1" x14ac:dyDescent="0.25">
      <c r="A206" s="1"/>
      <c r="B206" s="1"/>
      <c r="C206" s="6"/>
      <c r="D206" s="7"/>
      <c r="E206" s="30"/>
      <c r="F206" s="30"/>
    </row>
    <row r="207" spans="1:6" s="14" customFormat="1" x14ac:dyDescent="0.25">
      <c r="A207" s="1"/>
      <c r="B207" s="1"/>
      <c r="C207" s="6"/>
      <c r="D207" s="7"/>
      <c r="E207" s="30"/>
      <c r="F207" s="30"/>
    </row>
    <row r="208" spans="1:6" s="14" customFormat="1" x14ac:dyDescent="0.25">
      <c r="A208" s="1"/>
      <c r="B208" s="1"/>
      <c r="C208" s="6"/>
      <c r="D208" s="7"/>
      <c r="E208" s="30"/>
      <c r="F208" s="30"/>
    </row>
    <row r="209" spans="1:6" s="14" customFormat="1" x14ac:dyDescent="0.25">
      <c r="A209" s="46"/>
      <c r="B209" s="1"/>
      <c r="C209" s="6"/>
      <c r="D209" s="7"/>
      <c r="E209" s="30"/>
      <c r="F209" s="30"/>
    </row>
    <row r="210" spans="1:6" s="14" customFormat="1" x14ac:dyDescent="0.25">
      <c r="A210" s="46"/>
      <c r="B210" s="1"/>
      <c r="C210" s="6"/>
      <c r="D210" s="7"/>
      <c r="E210" s="30"/>
      <c r="F210" s="30"/>
    </row>
    <row r="211" spans="1:6" s="14" customFormat="1" x14ac:dyDescent="0.25">
      <c r="A211" s="84" t="s">
        <v>106</v>
      </c>
      <c r="B211" s="85"/>
      <c r="C211" s="85"/>
      <c r="D211" s="7"/>
      <c r="E211" s="30"/>
      <c r="F211" s="30"/>
    </row>
    <row r="212" spans="1:6" s="14" customFormat="1" x14ac:dyDescent="0.25">
      <c r="A212" s="32"/>
      <c r="B212" s="33"/>
      <c r="C212" s="33"/>
      <c r="D212" s="7"/>
      <c r="E212" s="30"/>
      <c r="F212" s="30"/>
    </row>
    <row r="213" spans="1:6" s="14" customFormat="1" x14ac:dyDescent="0.25">
      <c r="A213" s="90" t="s">
        <v>107</v>
      </c>
      <c r="B213" s="91"/>
      <c r="C213" s="91"/>
      <c r="D213" s="7"/>
      <c r="E213" s="30"/>
      <c r="F213" s="30"/>
    </row>
    <row r="214" spans="1:6" s="14" customFormat="1" ht="15" customHeight="1" thickBot="1" x14ac:dyDescent="0.3">
      <c r="A214" s="82"/>
      <c r="B214" s="83"/>
      <c r="C214" s="83"/>
      <c r="D214" s="7"/>
      <c r="E214" s="30"/>
      <c r="F214" s="30"/>
    </row>
    <row r="215" spans="1:6" s="14" customFormat="1" ht="30" x14ac:dyDescent="0.25">
      <c r="A215" s="36" t="s">
        <v>6</v>
      </c>
      <c r="B215" s="4" t="s">
        <v>7</v>
      </c>
      <c r="C215" s="2" t="s">
        <v>8</v>
      </c>
      <c r="D215" s="7"/>
      <c r="E215" s="30"/>
      <c r="F215" s="30"/>
    </row>
    <row r="216" spans="1:6" s="14" customFormat="1" x14ac:dyDescent="0.25">
      <c r="A216" s="63" t="s">
        <v>5</v>
      </c>
      <c r="B216" s="64">
        <f>SUM(B217:B218)</f>
        <v>210</v>
      </c>
      <c r="C216" s="62">
        <f>SUM(C217:C218)</f>
        <v>1</v>
      </c>
      <c r="D216" s="7"/>
      <c r="E216" s="30"/>
      <c r="F216" s="30"/>
    </row>
    <row r="217" spans="1:6" s="14" customFormat="1" x14ac:dyDescent="0.25">
      <c r="A217" s="23" t="s">
        <v>52</v>
      </c>
      <c r="B217" s="23">
        <v>48</v>
      </c>
      <c r="C217" s="15">
        <f>SUM(B217)/B$216</f>
        <v>0.22857142857142856</v>
      </c>
      <c r="D217" s="7"/>
      <c r="E217" s="30"/>
      <c r="F217" s="30"/>
    </row>
    <row r="218" spans="1:6" s="14" customFormat="1" x14ac:dyDescent="0.25">
      <c r="A218" s="23" t="s">
        <v>53</v>
      </c>
      <c r="B218" s="23">
        <v>162</v>
      </c>
      <c r="C218" s="15">
        <f>SUM(B218)/B$216</f>
        <v>0.77142857142857146</v>
      </c>
      <c r="D218" s="7"/>
      <c r="E218" s="30"/>
      <c r="F218" s="30"/>
    </row>
    <row r="219" spans="1:6" s="14" customFormat="1" x14ac:dyDescent="0.25">
      <c r="A219" s="1"/>
      <c r="B219" s="1"/>
      <c r="C219" s="6"/>
      <c r="D219" s="7"/>
      <c r="E219" s="30"/>
      <c r="F219" s="30"/>
    </row>
    <row r="220" spans="1:6" s="14" customFormat="1" x14ac:dyDescent="0.25">
      <c r="A220" s="1"/>
      <c r="B220" s="1"/>
      <c r="C220" s="6"/>
      <c r="D220" s="7"/>
      <c r="E220" s="30"/>
      <c r="F220" s="30"/>
    </row>
    <row r="221" spans="1:6" s="14" customFormat="1" x14ac:dyDescent="0.25">
      <c r="A221" s="1"/>
      <c r="B221" s="1"/>
      <c r="C221" s="6"/>
      <c r="D221" s="7"/>
      <c r="E221" s="30"/>
      <c r="F221" s="30"/>
    </row>
    <row r="222" spans="1:6" s="14" customFormat="1" x14ac:dyDescent="0.25">
      <c r="A222" s="46"/>
      <c r="B222" s="1"/>
      <c r="C222" s="6"/>
      <c r="D222" s="7"/>
      <c r="E222" s="30"/>
      <c r="F222" s="30"/>
    </row>
    <row r="223" spans="1:6" s="14" customFormat="1" x14ac:dyDescent="0.25">
      <c r="A223" s="30"/>
      <c r="B223" s="47"/>
      <c r="D223" s="7"/>
      <c r="E223" s="30"/>
      <c r="F223" s="30"/>
    </row>
    <row r="224" spans="1:6" s="14" customFormat="1" x14ac:dyDescent="0.25">
      <c r="A224" s="84" t="s">
        <v>108</v>
      </c>
      <c r="B224" s="85"/>
      <c r="C224" s="85"/>
      <c r="D224" s="7"/>
      <c r="E224" s="30"/>
      <c r="F224" s="30"/>
    </row>
    <row r="225" spans="1:6" s="14" customFormat="1" x14ac:dyDescent="0.25">
      <c r="A225" s="32"/>
      <c r="B225" s="33"/>
      <c r="C225" s="33"/>
      <c r="D225" s="7"/>
      <c r="E225" s="30"/>
      <c r="F225" s="30"/>
    </row>
    <row r="226" spans="1:6" s="14" customFormat="1" x14ac:dyDescent="0.25">
      <c r="A226" s="90" t="s">
        <v>109</v>
      </c>
      <c r="B226" s="91"/>
      <c r="C226" s="91"/>
      <c r="D226" s="7"/>
      <c r="E226" s="30"/>
      <c r="F226" s="30"/>
    </row>
    <row r="227" spans="1:6" s="14" customFormat="1" ht="15" customHeight="1" thickBot="1" x14ac:dyDescent="0.3">
      <c r="A227" s="82"/>
      <c r="B227" s="83"/>
      <c r="C227" s="83"/>
      <c r="D227" s="7"/>
      <c r="E227" s="30"/>
      <c r="F227" s="30"/>
    </row>
    <row r="228" spans="1:6" s="14" customFormat="1" ht="30" x14ac:dyDescent="0.25">
      <c r="A228" s="36" t="s">
        <v>6</v>
      </c>
      <c r="B228" s="4" t="s">
        <v>7</v>
      </c>
      <c r="C228" s="2" t="s">
        <v>8</v>
      </c>
      <c r="D228" s="7"/>
      <c r="E228" s="30"/>
      <c r="F228" s="30"/>
    </row>
    <row r="229" spans="1:6" s="14" customFormat="1" x14ac:dyDescent="0.25">
      <c r="A229" s="63" t="s">
        <v>5</v>
      </c>
      <c r="B229" s="64">
        <f>SUM(B230:B231)</f>
        <v>212</v>
      </c>
      <c r="C229" s="62">
        <f>SUM(C230:C231)</f>
        <v>1</v>
      </c>
      <c r="D229" s="7"/>
      <c r="E229" s="30"/>
      <c r="F229" s="30"/>
    </row>
    <row r="230" spans="1:6" s="14" customFormat="1" x14ac:dyDescent="0.25">
      <c r="A230" s="23" t="s">
        <v>52</v>
      </c>
      <c r="B230" s="23">
        <v>44</v>
      </c>
      <c r="C230" s="15">
        <f>SUM(B230)/B$229</f>
        <v>0.20754716981132076</v>
      </c>
      <c r="D230" s="7"/>
      <c r="E230" s="30"/>
      <c r="F230" s="30"/>
    </row>
    <row r="231" spans="1:6" s="14" customFormat="1" x14ac:dyDescent="0.25">
      <c r="A231" s="23" t="s">
        <v>53</v>
      </c>
      <c r="B231" s="23">
        <v>168</v>
      </c>
      <c r="C231" s="15">
        <f>SUM(B231)/B$229</f>
        <v>0.79245283018867929</v>
      </c>
      <c r="D231" s="7"/>
      <c r="E231" s="30"/>
      <c r="F231" s="30"/>
    </row>
    <row r="232" spans="1:6" s="14" customFormat="1" x14ac:dyDescent="0.25">
      <c r="A232" s="1"/>
      <c r="B232" s="1"/>
      <c r="C232" s="6"/>
      <c r="D232" s="7"/>
      <c r="E232" s="30"/>
      <c r="F232" s="30"/>
    </row>
    <row r="233" spans="1:6" s="14" customFormat="1" x14ac:dyDescent="0.25">
      <c r="A233" s="1"/>
      <c r="B233" s="1"/>
      <c r="C233" s="6"/>
      <c r="D233" s="7"/>
      <c r="E233" s="30"/>
      <c r="F233" s="30"/>
    </row>
    <row r="234" spans="1:6" s="14" customFormat="1" x14ac:dyDescent="0.25">
      <c r="A234" s="30"/>
      <c r="B234" s="47"/>
      <c r="D234" s="7"/>
      <c r="E234" s="30"/>
      <c r="F234" s="30"/>
    </row>
    <row r="235" spans="1:6" s="14" customFormat="1" x14ac:dyDescent="0.25">
      <c r="A235" s="30"/>
      <c r="B235" s="47"/>
      <c r="D235" s="7"/>
      <c r="E235" s="30"/>
      <c r="F235" s="30"/>
    </row>
    <row r="236" spans="1:6" s="14" customFormat="1" x14ac:dyDescent="0.25">
      <c r="A236" s="84" t="s">
        <v>110</v>
      </c>
      <c r="B236" s="85"/>
      <c r="C236" s="85"/>
      <c r="D236" s="7"/>
      <c r="E236" s="30"/>
      <c r="F236" s="30"/>
    </row>
    <row r="237" spans="1:6" s="14" customFormat="1" x14ac:dyDescent="0.25">
      <c r="A237" s="32"/>
      <c r="B237" s="33"/>
      <c r="C237" s="33"/>
      <c r="D237" s="7"/>
      <c r="E237" s="30"/>
      <c r="F237" s="30"/>
    </row>
    <row r="238" spans="1:6" s="14" customFormat="1" x14ac:dyDescent="0.25">
      <c r="A238" s="90" t="s">
        <v>111</v>
      </c>
      <c r="B238" s="91"/>
      <c r="C238" s="91"/>
      <c r="D238" s="7"/>
      <c r="E238" s="30"/>
      <c r="F238" s="30"/>
    </row>
    <row r="239" spans="1:6" s="14" customFormat="1" ht="15.75" thickBot="1" x14ac:dyDescent="0.3">
      <c r="A239" s="82"/>
      <c r="B239" s="83"/>
      <c r="C239" s="83"/>
      <c r="D239" s="7"/>
      <c r="E239" s="30"/>
      <c r="F239" s="30"/>
    </row>
    <row r="240" spans="1:6" s="14" customFormat="1" ht="30" x14ac:dyDescent="0.25">
      <c r="A240" s="36" t="s">
        <v>6</v>
      </c>
      <c r="B240" s="4" t="s">
        <v>7</v>
      </c>
      <c r="C240" s="2" t="s">
        <v>8</v>
      </c>
      <c r="D240" s="7"/>
      <c r="E240" s="30"/>
      <c r="F240" s="30"/>
    </row>
    <row r="241" spans="1:6" s="14" customFormat="1" x14ac:dyDescent="0.25">
      <c r="A241" s="63" t="s">
        <v>5</v>
      </c>
      <c r="B241" s="64">
        <f>SUM(B242:B244)</f>
        <v>210</v>
      </c>
      <c r="C241" s="62">
        <f>SUM(C242:C244)</f>
        <v>1</v>
      </c>
      <c r="D241" s="7"/>
      <c r="E241" s="30"/>
      <c r="F241" s="30"/>
    </row>
    <row r="242" spans="1:6" s="14" customFormat="1" x14ac:dyDescent="0.25">
      <c r="A242" s="23" t="s">
        <v>52</v>
      </c>
      <c r="B242" s="23">
        <v>38</v>
      </c>
      <c r="C242" s="15">
        <f>SUM(B242)/B$241</f>
        <v>0.18095238095238095</v>
      </c>
      <c r="D242" s="7"/>
      <c r="E242" s="30"/>
      <c r="F242" s="30"/>
    </row>
    <row r="243" spans="1:6" s="14" customFormat="1" x14ac:dyDescent="0.25">
      <c r="A243" s="23" t="s">
        <v>53</v>
      </c>
      <c r="B243" s="23">
        <v>129</v>
      </c>
      <c r="C243" s="15">
        <f>SUM(B243)/B$241</f>
        <v>0.61428571428571432</v>
      </c>
      <c r="D243" s="7"/>
      <c r="E243" s="30"/>
      <c r="F243" s="30"/>
    </row>
    <row r="244" spans="1:6" s="14" customFormat="1" x14ac:dyDescent="0.25">
      <c r="A244" s="23" t="s">
        <v>112</v>
      </c>
      <c r="B244" s="23">
        <v>43</v>
      </c>
      <c r="C244" s="15">
        <f t="shared" ref="C244" si="7">SUM(B244)/B$241</f>
        <v>0.20476190476190476</v>
      </c>
      <c r="D244" s="7"/>
      <c r="E244" s="30"/>
      <c r="F244" s="30"/>
    </row>
    <row r="245" spans="1:6" s="14" customFormat="1" x14ac:dyDescent="0.25">
      <c r="A245" s="1"/>
      <c r="B245" s="1"/>
      <c r="C245" s="6"/>
      <c r="D245" s="7"/>
      <c r="E245" s="30"/>
      <c r="F245" s="30"/>
    </row>
    <row r="246" spans="1:6" s="14" customFormat="1" x14ac:dyDescent="0.25">
      <c r="A246" s="1"/>
      <c r="B246" s="1"/>
      <c r="C246" s="6"/>
      <c r="D246" s="7"/>
      <c r="E246" s="30"/>
      <c r="F246" s="30"/>
    </row>
    <row r="247" spans="1:6" s="14" customFormat="1" x14ac:dyDescent="0.25">
      <c r="A247" s="30"/>
      <c r="B247" s="47"/>
      <c r="D247" s="7"/>
      <c r="E247" s="30"/>
      <c r="F247" s="30"/>
    </row>
    <row r="248" spans="1:6" s="14" customFormat="1" x14ac:dyDescent="0.25">
      <c r="A248" s="30"/>
      <c r="B248" s="47"/>
      <c r="D248" s="7"/>
      <c r="E248" s="30"/>
      <c r="F248" s="30"/>
    </row>
    <row r="249" spans="1:6" s="14" customFormat="1" x14ac:dyDescent="0.25">
      <c r="A249" s="84" t="s">
        <v>113</v>
      </c>
      <c r="B249" s="85"/>
      <c r="C249" s="85"/>
      <c r="D249" s="7"/>
      <c r="E249" s="30"/>
      <c r="F249" s="30"/>
    </row>
    <row r="250" spans="1:6" s="14" customFormat="1" x14ac:dyDescent="0.25">
      <c r="A250" s="32"/>
      <c r="B250" s="33"/>
      <c r="C250" s="33"/>
      <c r="D250" s="7"/>
      <c r="E250" s="30"/>
      <c r="F250" s="30"/>
    </row>
    <row r="251" spans="1:6" s="14" customFormat="1" ht="33" customHeight="1" x14ac:dyDescent="0.25">
      <c r="A251" s="90" t="s">
        <v>114</v>
      </c>
      <c r="B251" s="91"/>
      <c r="C251" s="91"/>
      <c r="D251" s="7"/>
      <c r="E251" s="30"/>
      <c r="F251" s="30"/>
    </row>
    <row r="252" spans="1:6" s="14" customFormat="1" ht="15.75" thickBot="1" x14ac:dyDescent="0.3">
      <c r="A252" s="82"/>
      <c r="B252" s="83"/>
      <c r="C252" s="83"/>
      <c r="D252" s="7"/>
      <c r="E252" s="30"/>
      <c r="F252" s="30"/>
    </row>
    <row r="253" spans="1:6" s="14" customFormat="1" ht="30" x14ac:dyDescent="0.25">
      <c r="A253" s="36" t="s">
        <v>6</v>
      </c>
      <c r="B253" s="4" t="s">
        <v>7</v>
      </c>
      <c r="C253" s="2" t="s">
        <v>8</v>
      </c>
      <c r="D253" s="7"/>
      <c r="E253" s="30"/>
      <c r="F253" s="30"/>
    </row>
    <row r="254" spans="1:6" s="14" customFormat="1" x14ac:dyDescent="0.25">
      <c r="A254" s="63" t="s">
        <v>5</v>
      </c>
      <c r="B254" s="64">
        <f>SUM(B255:B257)</f>
        <v>207</v>
      </c>
      <c r="C254" s="62">
        <f>SUM(C255:C257)</f>
        <v>1</v>
      </c>
      <c r="D254" s="7"/>
      <c r="E254" s="30"/>
      <c r="F254" s="30"/>
    </row>
    <row r="255" spans="1:6" s="14" customFormat="1" x14ac:dyDescent="0.25">
      <c r="A255" s="23" t="s">
        <v>52</v>
      </c>
      <c r="B255" s="23">
        <v>51</v>
      </c>
      <c r="C255" s="15">
        <f>SUM(B255)/B$254</f>
        <v>0.24637681159420291</v>
      </c>
      <c r="D255" s="7"/>
      <c r="E255" s="30"/>
      <c r="F255" s="30"/>
    </row>
    <row r="256" spans="1:6" s="14" customFormat="1" x14ac:dyDescent="0.25">
      <c r="A256" s="23" t="s">
        <v>53</v>
      </c>
      <c r="B256" s="23">
        <v>129</v>
      </c>
      <c r="C256" s="15">
        <f>SUM(B256)/B$254</f>
        <v>0.62318840579710144</v>
      </c>
      <c r="D256" s="7"/>
      <c r="E256" s="30"/>
      <c r="F256" s="30"/>
    </row>
    <row r="257" spans="1:6" s="14" customFormat="1" x14ac:dyDescent="0.25">
      <c r="A257" s="23" t="s">
        <v>115</v>
      </c>
      <c r="B257" s="23">
        <v>27</v>
      </c>
      <c r="C257" s="15">
        <f t="shared" ref="C257" si="8">SUM(B257)/B$254</f>
        <v>0.13043478260869565</v>
      </c>
      <c r="D257" s="7"/>
      <c r="E257" s="30"/>
      <c r="F257" s="30"/>
    </row>
    <row r="258" spans="1:6" s="14" customFormat="1" x14ac:dyDescent="0.25">
      <c r="A258" s="1"/>
      <c r="B258" s="1"/>
      <c r="C258" s="6"/>
      <c r="D258" s="7"/>
      <c r="E258" s="30"/>
      <c r="F258" s="30"/>
    </row>
    <row r="259" spans="1:6" s="14" customFormat="1" x14ac:dyDescent="0.25">
      <c r="A259" s="1"/>
      <c r="B259" s="1"/>
      <c r="C259" s="6"/>
      <c r="D259" s="7"/>
      <c r="E259" s="30"/>
      <c r="F259" s="30"/>
    </row>
    <row r="260" spans="1:6" s="14" customFormat="1" x14ac:dyDescent="0.25">
      <c r="A260" s="30"/>
      <c r="B260" s="47"/>
      <c r="D260" s="7"/>
      <c r="E260" s="30"/>
      <c r="F260" s="30"/>
    </row>
    <row r="261" spans="1:6" s="14" customFormat="1" x14ac:dyDescent="0.25">
      <c r="A261" s="30"/>
      <c r="B261" s="47"/>
      <c r="D261" s="7"/>
      <c r="E261" s="30"/>
      <c r="F261" s="30"/>
    </row>
    <row r="262" spans="1:6" s="14" customFormat="1" x14ac:dyDescent="0.25">
      <c r="A262" s="84" t="s">
        <v>116</v>
      </c>
      <c r="B262" s="85"/>
      <c r="C262" s="85"/>
      <c r="D262" s="7"/>
      <c r="E262" s="30"/>
      <c r="F262" s="30"/>
    </row>
    <row r="263" spans="1:6" s="14" customFormat="1" x14ac:dyDescent="0.25">
      <c r="A263" s="32"/>
      <c r="B263" s="33"/>
      <c r="C263" s="33"/>
      <c r="D263" s="7"/>
      <c r="E263" s="30"/>
      <c r="F263" s="30"/>
    </row>
    <row r="264" spans="1:6" s="14" customFormat="1" x14ac:dyDescent="0.25">
      <c r="A264" s="90" t="s">
        <v>117</v>
      </c>
      <c r="B264" s="91"/>
      <c r="C264" s="91"/>
      <c r="D264" s="7"/>
      <c r="E264" s="30"/>
      <c r="F264" s="30"/>
    </row>
    <row r="265" spans="1:6" s="14" customFormat="1" ht="15.75" thickBot="1" x14ac:dyDescent="0.3">
      <c r="A265" s="82"/>
      <c r="B265" s="83"/>
      <c r="C265" s="83"/>
      <c r="D265" s="7"/>
      <c r="E265" s="30"/>
      <c r="F265" s="30"/>
    </row>
    <row r="266" spans="1:6" s="14" customFormat="1" ht="30" x14ac:dyDescent="0.25">
      <c r="A266" s="36" t="s">
        <v>6</v>
      </c>
      <c r="B266" s="4" t="s">
        <v>7</v>
      </c>
      <c r="C266" s="2" t="s">
        <v>8</v>
      </c>
      <c r="D266" s="7"/>
      <c r="E266" s="30"/>
      <c r="F266" s="30"/>
    </row>
    <row r="267" spans="1:6" s="14" customFormat="1" x14ac:dyDescent="0.25">
      <c r="A267" s="63" t="s">
        <v>5</v>
      </c>
      <c r="B267" s="64">
        <f>SUM(B268:B273)</f>
        <v>215</v>
      </c>
      <c r="C267" s="62">
        <f>SUM(C268:C273)</f>
        <v>1</v>
      </c>
      <c r="D267" s="7"/>
      <c r="E267" s="30"/>
      <c r="F267" s="30"/>
    </row>
    <row r="268" spans="1:6" s="14" customFormat="1" x14ac:dyDescent="0.25">
      <c r="A268" s="23" t="s">
        <v>118</v>
      </c>
      <c r="B268" s="23">
        <v>11</v>
      </c>
      <c r="C268" s="15">
        <f>SUM(B268)/B$267</f>
        <v>5.1162790697674418E-2</v>
      </c>
      <c r="D268" s="7"/>
      <c r="E268" s="30"/>
      <c r="F268" s="30"/>
    </row>
    <row r="269" spans="1:6" s="14" customFormat="1" x14ac:dyDescent="0.25">
      <c r="A269" s="23" t="s">
        <v>119</v>
      </c>
      <c r="B269" s="23">
        <v>50</v>
      </c>
      <c r="C269" s="15">
        <f t="shared" ref="C269:C273" si="9">SUM(B269)/B$267</f>
        <v>0.23255813953488372</v>
      </c>
      <c r="D269" s="7"/>
      <c r="E269" s="30"/>
      <c r="F269" s="30"/>
    </row>
    <row r="270" spans="1:6" s="14" customFormat="1" x14ac:dyDescent="0.25">
      <c r="A270" s="23" t="s">
        <v>120</v>
      </c>
      <c r="B270" s="23">
        <v>56</v>
      </c>
      <c r="C270" s="15">
        <f t="shared" si="9"/>
        <v>0.26046511627906976</v>
      </c>
      <c r="D270" s="7"/>
      <c r="E270" s="30"/>
      <c r="F270" s="30"/>
    </row>
    <row r="271" spans="1:6" s="14" customFormat="1" x14ac:dyDescent="0.25">
      <c r="A271" s="23" t="s">
        <v>121</v>
      </c>
      <c r="B271" s="23">
        <v>62</v>
      </c>
      <c r="C271" s="15">
        <f>SUM(B271)/B$267</f>
        <v>0.28837209302325584</v>
      </c>
      <c r="D271" s="7"/>
      <c r="E271" s="30"/>
      <c r="F271" s="30"/>
    </row>
    <row r="272" spans="1:6" s="14" customFormat="1" x14ac:dyDescent="0.25">
      <c r="A272" s="23" t="s">
        <v>122</v>
      </c>
      <c r="B272" s="23">
        <v>27</v>
      </c>
      <c r="C272" s="15">
        <f t="shared" si="9"/>
        <v>0.12558139534883722</v>
      </c>
      <c r="D272" s="7"/>
      <c r="E272" s="30"/>
      <c r="F272" s="30"/>
    </row>
    <row r="273" spans="1:6" s="14" customFormat="1" x14ac:dyDescent="0.25">
      <c r="A273" s="23" t="s">
        <v>123</v>
      </c>
      <c r="B273" s="23">
        <v>9</v>
      </c>
      <c r="C273" s="15">
        <f t="shared" si="9"/>
        <v>4.1860465116279069E-2</v>
      </c>
      <c r="D273" s="7"/>
      <c r="E273" s="30"/>
      <c r="F273" s="30"/>
    </row>
    <row r="274" spans="1:6" s="14" customFormat="1" x14ac:dyDescent="0.25">
      <c r="A274" s="30"/>
      <c r="B274" s="47"/>
      <c r="D274" s="7"/>
      <c r="E274" s="30"/>
      <c r="F274" s="30"/>
    </row>
    <row r="275" spans="1:6" s="14" customFormat="1" x14ac:dyDescent="0.25">
      <c r="A275" s="30"/>
      <c r="B275" s="47"/>
      <c r="D275" s="7"/>
      <c r="E275" s="30"/>
      <c r="F275" s="30"/>
    </row>
    <row r="276" spans="1:6" s="14" customFormat="1" x14ac:dyDescent="0.25">
      <c r="A276" s="84" t="s">
        <v>124</v>
      </c>
      <c r="B276" s="85"/>
      <c r="C276" s="85"/>
      <c r="D276" s="7"/>
      <c r="E276" s="30"/>
      <c r="F276" s="30"/>
    </row>
    <row r="277" spans="1:6" s="14" customFormat="1" x14ac:dyDescent="0.25">
      <c r="A277" s="32"/>
      <c r="B277" s="33"/>
      <c r="C277" s="33"/>
      <c r="D277" s="7"/>
      <c r="E277" s="30"/>
      <c r="F277" s="30"/>
    </row>
    <row r="278" spans="1:6" s="14" customFormat="1" x14ac:dyDescent="0.25">
      <c r="A278" s="90" t="s">
        <v>125</v>
      </c>
      <c r="B278" s="91"/>
      <c r="C278" s="91"/>
      <c r="D278" s="7"/>
      <c r="E278" s="30"/>
      <c r="F278" s="30"/>
    </row>
    <row r="279" spans="1:6" s="14" customFormat="1" ht="15.75" thickBot="1" x14ac:dyDescent="0.3">
      <c r="A279" s="82"/>
      <c r="B279" s="83"/>
      <c r="C279" s="83"/>
      <c r="D279" s="7"/>
      <c r="E279" s="30"/>
      <c r="F279" s="30"/>
    </row>
    <row r="280" spans="1:6" s="14" customFormat="1" ht="30" x14ac:dyDescent="0.25">
      <c r="A280" s="36" t="s">
        <v>6</v>
      </c>
      <c r="B280" s="4" t="s">
        <v>7</v>
      </c>
      <c r="C280" s="2" t="s">
        <v>8</v>
      </c>
      <c r="D280" s="7"/>
      <c r="E280" s="30"/>
      <c r="F280" s="30"/>
    </row>
    <row r="281" spans="1:6" s="14" customFormat="1" x14ac:dyDescent="0.25">
      <c r="A281" s="63" t="s">
        <v>5</v>
      </c>
      <c r="B281" s="64">
        <f>SUM(B282:B286)</f>
        <v>187</v>
      </c>
      <c r="C281" s="62">
        <f>SUM(C282:C286)</f>
        <v>1</v>
      </c>
      <c r="D281" s="7"/>
      <c r="E281" s="30"/>
      <c r="F281" s="30"/>
    </row>
    <row r="282" spans="1:6" s="14" customFormat="1" x14ac:dyDescent="0.25">
      <c r="A282" s="23" t="s">
        <v>126</v>
      </c>
      <c r="B282" s="23">
        <v>45</v>
      </c>
      <c r="C282" s="15">
        <f>SUM(B282)/B$281</f>
        <v>0.24064171122994651</v>
      </c>
      <c r="D282" s="7"/>
      <c r="E282" s="30"/>
      <c r="F282" s="30"/>
    </row>
    <row r="283" spans="1:6" s="14" customFormat="1" x14ac:dyDescent="0.25">
      <c r="A283" s="23" t="s">
        <v>127</v>
      </c>
      <c r="B283" s="23">
        <v>35</v>
      </c>
      <c r="C283" s="15">
        <f t="shared" ref="C283:C285" si="10">SUM(B283)/B$281</f>
        <v>0.18716577540106952</v>
      </c>
      <c r="D283" s="7"/>
      <c r="E283" s="30"/>
      <c r="F283" s="30"/>
    </row>
    <row r="284" spans="1:6" s="14" customFormat="1" x14ac:dyDescent="0.25">
      <c r="A284" s="23" t="s">
        <v>128</v>
      </c>
      <c r="B284" s="23">
        <v>47</v>
      </c>
      <c r="C284" s="15">
        <f t="shared" si="10"/>
        <v>0.25133689839572193</v>
      </c>
      <c r="D284" s="7"/>
      <c r="E284" s="30"/>
      <c r="F284" s="30"/>
    </row>
    <row r="285" spans="1:6" s="14" customFormat="1" x14ac:dyDescent="0.25">
      <c r="A285" s="23" t="s">
        <v>129</v>
      </c>
      <c r="B285" s="23">
        <v>21</v>
      </c>
      <c r="C285" s="15">
        <f t="shared" si="10"/>
        <v>0.11229946524064172</v>
      </c>
      <c r="D285" s="7"/>
      <c r="E285" s="30"/>
      <c r="F285" s="30"/>
    </row>
    <row r="286" spans="1:6" s="14" customFormat="1" x14ac:dyDescent="0.25">
      <c r="A286" s="23" t="s">
        <v>123</v>
      </c>
      <c r="B286" s="23">
        <v>39</v>
      </c>
      <c r="C286" s="15">
        <f>SUM(B286)/B$281</f>
        <v>0.20855614973262032</v>
      </c>
      <c r="D286" s="7"/>
      <c r="E286" s="30"/>
      <c r="F286" s="30"/>
    </row>
    <row r="287" spans="1:6" s="14" customFormat="1" x14ac:dyDescent="0.25">
      <c r="A287" s="1"/>
      <c r="B287" s="1"/>
      <c r="C287" s="6"/>
      <c r="D287" s="7"/>
      <c r="E287" s="30"/>
      <c r="F287" s="30"/>
    </row>
    <row r="288" spans="1:6" s="14" customFormat="1" x14ac:dyDescent="0.25">
      <c r="A288" s="1"/>
      <c r="B288" s="1"/>
      <c r="C288" s="6"/>
      <c r="D288" s="7"/>
      <c r="E288" s="30"/>
      <c r="F288" s="30"/>
    </row>
    <row r="289" spans="1:6" s="14" customFormat="1" x14ac:dyDescent="0.25">
      <c r="A289" s="84" t="s">
        <v>130</v>
      </c>
      <c r="B289" s="85"/>
      <c r="C289" s="85"/>
      <c r="D289" s="7"/>
      <c r="E289" s="30"/>
      <c r="F289" s="30"/>
    </row>
    <row r="290" spans="1:6" s="14" customFormat="1" x14ac:dyDescent="0.25">
      <c r="A290" s="32"/>
      <c r="B290" s="33"/>
      <c r="C290" s="33"/>
      <c r="D290" s="7"/>
      <c r="E290" s="30"/>
      <c r="F290" s="30"/>
    </row>
    <row r="291" spans="1:6" s="14" customFormat="1" ht="15" customHeight="1" x14ac:dyDescent="0.25">
      <c r="A291" s="90" t="s">
        <v>131</v>
      </c>
      <c r="B291" s="91"/>
      <c r="C291" s="91"/>
      <c r="D291" s="7"/>
      <c r="E291" s="30"/>
      <c r="F291" s="30"/>
    </row>
    <row r="292" spans="1:6" s="14" customFormat="1" ht="15" customHeight="1" x14ac:dyDescent="0.25">
      <c r="A292" s="82"/>
      <c r="B292" s="83"/>
      <c r="C292" s="83"/>
      <c r="D292" s="7"/>
      <c r="E292" s="30"/>
      <c r="F292" s="30"/>
    </row>
    <row r="293" spans="1:6" s="14" customFormat="1" ht="30" x14ac:dyDescent="0.25">
      <c r="A293" s="42" t="s">
        <v>4</v>
      </c>
      <c r="B293" s="83"/>
      <c r="C293" s="83"/>
      <c r="D293" s="7"/>
      <c r="E293" s="30"/>
      <c r="F293" s="30"/>
    </row>
    <row r="294" spans="1:6" s="14" customFormat="1" ht="15.75" thickBot="1" x14ac:dyDescent="0.3">
      <c r="A294" s="72" t="s">
        <v>5</v>
      </c>
      <c r="B294" s="72">
        <v>211</v>
      </c>
      <c r="C294" s="43"/>
      <c r="D294" s="7"/>
      <c r="E294" s="30"/>
      <c r="F294" s="30"/>
    </row>
    <row r="295" spans="1:6" s="14" customFormat="1" ht="30" x14ac:dyDescent="0.25">
      <c r="A295" s="36" t="s">
        <v>6</v>
      </c>
      <c r="B295" s="4" t="s">
        <v>7</v>
      </c>
      <c r="C295" s="2" t="s">
        <v>8</v>
      </c>
      <c r="D295" s="7"/>
      <c r="E295" s="30"/>
      <c r="F295" s="30"/>
    </row>
    <row r="296" spans="1:6" s="14" customFormat="1" x14ac:dyDescent="0.25">
      <c r="A296" s="49" t="s">
        <v>132</v>
      </c>
      <c r="B296" s="49">
        <v>74</v>
      </c>
      <c r="C296" s="15">
        <f>SUM(B296)/B$294</f>
        <v>0.35071090047393366</v>
      </c>
      <c r="D296" s="7"/>
      <c r="E296" s="30"/>
      <c r="F296" s="30"/>
    </row>
    <row r="297" spans="1:6" s="14" customFormat="1" x14ac:dyDescent="0.25">
      <c r="A297" s="49" t="s">
        <v>133</v>
      </c>
      <c r="B297" s="49">
        <v>176</v>
      </c>
      <c r="C297" s="15">
        <f t="shared" ref="C297:C303" si="11">SUM(B297)/B$294</f>
        <v>0.83412322274881512</v>
      </c>
      <c r="D297" s="7"/>
      <c r="E297" s="30"/>
      <c r="F297" s="30"/>
    </row>
    <row r="298" spans="1:6" s="14" customFormat="1" x14ac:dyDescent="0.25">
      <c r="A298" s="49" t="s">
        <v>134</v>
      </c>
      <c r="B298" s="49">
        <v>81</v>
      </c>
      <c r="C298" s="15">
        <f t="shared" si="11"/>
        <v>0.38388625592417064</v>
      </c>
      <c r="D298" s="7"/>
      <c r="E298" s="30"/>
      <c r="F298" s="30"/>
    </row>
    <row r="299" spans="1:6" s="14" customFormat="1" x14ac:dyDescent="0.25">
      <c r="A299" s="49" t="s">
        <v>135</v>
      </c>
      <c r="B299" s="49">
        <v>43</v>
      </c>
      <c r="C299" s="15">
        <f t="shared" si="11"/>
        <v>0.20379146919431279</v>
      </c>
      <c r="D299" s="7"/>
      <c r="E299" s="30"/>
      <c r="F299" s="30"/>
    </row>
    <row r="300" spans="1:6" s="14" customFormat="1" x14ac:dyDescent="0.25">
      <c r="A300" s="49" t="s">
        <v>136</v>
      </c>
      <c r="B300" s="49">
        <v>58</v>
      </c>
      <c r="C300" s="15">
        <f t="shared" si="11"/>
        <v>0.27488151658767773</v>
      </c>
      <c r="D300" s="7"/>
      <c r="E300" s="30"/>
      <c r="F300" s="30"/>
    </row>
    <row r="301" spans="1:6" s="14" customFormat="1" x14ac:dyDescent="0.25">
      <c r="A301" s="49" t="s">
        <v>137</v>
      </c>
      <c r="B301" s="49">
        <v>54</v>
      </c>
      <c r="C301" s="15">
        <f t="shared" si="11"/>
        <v>0.25592417061611372</v>
      </c>
      <c r="D301" s="7"/>
      <c r="E301" s="30"/>
      <c r="F301" s="30"/>
    </row>
    <row r="302" spans="1:6" s="14" customFormat="1" x14ac:dyDescent="0.25">
      <c r="A302" s="49" t="s">
        <v>70</v>
      </c>
      <c r="B302" s="49">
        <v>147</v>
      </c>
      <c r="C302" s="15">
        <f t="shared" si="11"/>
        <v>0.69668246445497628</v>
      </c>
      <c r="D302" s="7"/>
      <c r="E302" s="30"/>
      <c r="F302" s="30"/>
    </row>
    <row r="303" spans="1:6" s="14" customFormat="1" x14ac:dyDescent="0.25">
      <c r="A303" s="49" t="s">
        <v>42</v>
      </c>
      <c r="B303" s="49">
        <v>23</v>
      </c>
      <c r="C303" s="15">
        <f t="shared" si="11"/>
        <v>0.10900473933649289</v>
      </c>
      <c r="D303" s="7"/>
      <c r="E303" s="30"/>
      <c r="F303" s="30"/>
    </row>
    <row r="304" spans="1:6" s="14" customFormat="1" x14ac:dyDescent="0.25">
      <c r="A304" s="51"/>
      <c r="B304" s="19"/>
      <c r="C304" s="6"/>
      <c r="D304" s="7"/>
      <c r="E304" s="30"/>
      <c r="F304" s="30"/>
    </row>
    <row r="305" spans="1:6" s="14" customFormat="1" x14ac:dyDescent="0.25">
      <c r="A305" s="1"/>
      <c r="B305" s="47"/>
      <c r="D305" s="7"/>
      <c r="E305" s="30"/>
      <c r="F305" s="30"/>
    </row>
    <row r="306" spans="1:6" s="14" customFormat="1" x14ac:dyDescent="0.25">
      <c r="A306" s="84" t="s">
        <v>138</v>
      </c>
      <c r="B306" s="85"/>
      <c r="C306" s="85"/>
      <c r="D306" s="7"/>
      <c r="E306" s="30"/>
      <c r="F306" s="30"/>
    </row>
    <row r="307" spans="1:6" s="14" customFormat="1" x14ac:dyDescent="0.25">
      <c r="A307" s="32"/>
      <c r="B307" s="33"/>
      <c r="C307" s="33"/>
      <c r="D307" s="7"/>
      <c r="E307" s="30"/>
      <c r="F307" s="30"/>
    </row>
    <row r="308" spans="1:6" s="14" customFormat="1" ht="15" customHeight="1" x14ac:dyDescent="0.25">
      <c r="A308" s="90" t="s">
        <v>139</v>
      </c>
      <c r="B308" s="91"/>
      <c r="C308" s="91"/>
      <c r="D308" s="7"/>
      <c r="E308" s="30"/>
      <c r="F308" s="30"/>
    </row>
    <row r="309" spans="1:6" s="14" customFormat="1" ht="15" customHeight="1" x14ac:dyDescent="0.25">
      <c r="A309" s="82"/>
      <c r="B309" s="83"/>
      <c r="C309" s="83"/>
      <c r="D309" s="7"/>
      <c r="E309" s="30"/>
      <c r="F309" s="30"/>
    </row>
    <row r="310" spans="1:6" s="14" customFormat="1" ht="30" x14ac:dyDescent="0.25">
      <c r="A310" s="42" t="s">
        <v>4</v>
      </c>
      <c r="B310" s="83"/>
      <c r="C310" s="83"/>
      <c r="D310" s="7"/>
      <c r="E310" s="30"/>
      <c r="F310" s="30"/>
    </row>
    <row r="311" spans="1:6" s="14" customFormat="1" ht="15.75" thickBot="1" x14ac:dyDescent="0.3">
      <c r="A311" s="77" t="s">
        <v>5</v>
      </c>
      <c r="B311" s="72">
        <v>199</v>
      </c>
      <c r="C311" s="43"/>
      <c r="D311" s="7"/>
      <c r="E311" s="30"/>
      <c r="F311" s="30"/>
    </row>
    <row r="312" spans="1:6" s="14" customFormat="1" ht="30" x14ac:dyDescent="0.25">
      <c r="A312" s="36" t="s">
        <v>6</v>
      </c>
      <c r="B312" s="4" t="s">
        <v>7</v>
      </c>
      <c r="C312" s="2" t="s">
        <v>8</v>
      </c>
      <c r="D312" s="7"/>
      <c r="E312" s="30"/>
      <c r="F312" s="30"/>
    </row>
    <row r="313" spans="1:6" s="14" customFormat="1" x14ac:dyDescent="0.25">
      <c r="A313" s="49" t="s">
        <v>86</v>
      </c>
      <c r="B313" s="49">
        <v>69</v>
      </c>
      <c r="C313" s="15">
        <f>SUM(B313)/B$311</f>
        <v>0.34673366834170855</v>
      </c>
      <c r="D313" s="7"/>
      <c r="E313" s="30"/>
      <c r="F313" s="30"/>
    </row>
    <row r="314" spans="1:6" s="14" customFormat="1" x14ac:dyDescent="0.25">
      <c r="A314" s="49" t="s">
        <v>87</v>
      </c>
      <c r="B314" s="49">
        <v>83</v>
      </c>
      <c r="C314" s="15">
        <f t="shared" ref="C314:C325" si="12">SUM(B314)/B$311</f>
        <v>0.41708542713567837</v>
      </c>
      <c r="D314" s="7"/>
      <c r="E314" s="30"/>
      <c r="F314" s="30"/>
    </row>
    <row r="315" spans="1:6" s="14" customFormat="1" x14ac:dyDescent="0.25">
      <c r="A315" s="49" t="s">
        <v>140</v>
      </c>
      <c r="B315" s="49">
        <v>119</v>
      </c>
      <c r="C315" s="15">
        <f t="shared" si="12"/>
        <v>0.59798994974874375</v>
      </c>
      <c r="D315" s="7"/>
      <c r="E315" s="30"/>
      <c r="F315" s="30"/>
    </row>
    <row r="316" spans="1:6" s="14" customFormat="1" x14ac:dyDescent="0.25">
      <c r="A316" s="49" t="s">
        <v>141</v>
      </c>
      <c r="B316" s="49">
        <v>79</v>
      </c>
      <c r="C316" s="15">
        <f t="shared" si="12"/>
        <v>0.39698492462311558</v>
      </c>
      <c r="D316" s="7"/>
      <c r="E316" s="30"/>
      <c r="F316" s="30"/>
    </row>
    <row r="317" spans="1:6" s="14" customFormat="1" x14ac:dyDescent="0.25">
      <c r="A317" s="49" t="s">
        <v>91</v>
      </c>
      <c r="B317" s="49">
        <v>52</v>
      </c>
      <c r="C317" s="15">
        <f t="shared" si="12"/>
        <v>0.2613065326633166</v>
      </c>
      <c r="D317" s="7"/>
      <c r="E317" s="30"/>
      <c r="F317" s="30"/>
    </row>
    <row r="318" spans="1:6" s="14" customFormat="1" ht="30" x14ac:dyDescent="0.25">
      <c r="A318" s="49" t="s">
        <v>142</v>
      </c>
      <c r="B318" s="49">
        <v>57</v>
      </c>
      <c r="C318" s="15">
        <f t="shared" si="12"/>
        <v>0.28643216080402012</v>
      </c>
      <c r="D318" s="7"/>
      <c r="E318" s="30"/>
      <c r="F318" s="30"/>
    </row>
    <row r="319" spans="1:6" s="14" customFormat="1" x14ac:dyDescent="0.25">
      <c r="A319" s="49" t="s">
        <v>93</v>
      </c>
      <c r="B319" s="49">
        <v>33</v>
      </c>
      <c r="C319" s="15">
        <f t="shared" si="12"/>
        <v>0.16582914572864321</v>
      </c>
      <c r="D319" s="7"/>
      <c r="E319" s="30"/>
      <c r="F319" s="30"/>
    </row>
    <row r="320" spans="1:6" s="14" customFormat="1" x14ac:dyDescent="0.25">
      <c r="A320" s="49" t="s">
        <v>94</v>
      </c>
      <c r="B320" s="49">
        <v>7</v>
      </c>
      <c r="C320" s="15">
        <f t="shared" si="12"/>
        <v>3.5175879396984924E-2</v>
      </c>
      <c r="D320" s="7"/>
      <c r="E320" s="30"/>
      <c r="F320" s="30"/>
    </row>
    <row r="321" spans="1:6" s="14" customFormat="1" x14ac:dyDescent="0.25">
      <c r="A321" s="49" t="s">
        <v>95</v>
      </c>
      <c r="B321" s="49">
        <v>18</v>
      </c>
      <c r="C321" s="15">
        <f t="shared" si="12"/>
        <v>9.0452261306532666E-2</v>
      </c>
      <c r="D321" s="7"/>
      <c r="E321" s="30"/>
      <c r="F321" s="30"/>
    </row>
    <row r="322" spans="1:6" s="14" customFormat="1" x14ac:dyDescent="0.25">
      <c r="A322" s="49" t="s">
        <v>96</v>
      </c>
      <c r="B322" s="49">
        <v>9</v>
      </c>
      <c r="C322" s="15">
        <f t="shared" si="12"/>
        <v>4.5226130653266333E-2</v>
      </c>
      <c r="D322" s="7"/>
      <c r="E322" s="30"/>
      <c r="F322" s="30"/>
    </row>
    <row r="323" spans="1:6" s="14" customFormat="1" x14ac:dyDescent="0.25">
      <c r="A323" s="49" t="s">
        <v>97</v>
      </c>
      <c r="B323" s="49">
        <v>21</v>
      </c>
      <c r="C323" s="15">
        <f t="shared" si="12"/>
        <v>0.10552763819095477</v>
      </c>
      <c r="D323" s="7"/>
      <c r="E323" s="30"/>
      <c r="F323" s="30"/>
    </row>
    <row r="324" spans="1:6" s="14" customFormat="1" x14ac:dyDescent="0.25">
      <c r="A324" s="49" t="s">
        <v>98</v>
      </c>
      <c r="B324" s="49">
        <v>20</v>
      </c>
      <c r="C324" s="15">
        <f t="shared" si="12"/>
        <v>0.10050251256281408</v>
      </c>
      <c r="D324" s="7"/>
      <c r="E324" s="30"/>
      <c r="F324" s="30"/>
    </row>
    <row r="325" spans="1:6" s="14" customFormat="1" x14ac:dyDescent="0.25">
      <c r="A325" s="49" t="s">
        <v>42</v>
      </c>
      <c r="B325" s="49">
        <v>12</v>
      </c>
      <c r="C325" s="15">
        <f t="shared" si="12"/>
        <v>6.030150753768844E-2</v>
      </c>
      <c r="D325" s="7"/>
      <c r="E325" s="30"/>
      <c r="F325" s="30"/>
    </row>
    <row r="326" spans="1:6" s="14" customFormat="1" x14ac:dyDescent="0.25">
      <c r="A326" s="51"/>
      <c r="B326" s="19"/>
      <c r="C326" s="6"/>
      <c r="D326" s="7"/>
      <c r="E326" s="30"/>
      <c r="F326" s="30"/>
    </row>
    <row r="327" spans="1:6" s="14" customFormat="1" x14ac:dyDescent="0.25">
      <c r="A327" s="51"/>
      <c r="B327" s="47"/>
      <c r="D327" s="7"/>
      <c r="E327" s="30"/>
      <c r="F327" s="30"/>
    </row>
    <row r="328" spans="1:6" s="14" customFormat="1" x14ac:dyDescent="0.25">
      <c r="A328" s="84" t="s">
        <v>143</v>
      </c>
      <c r="B328" s="85"/>
      <c r="C328" s="85"/>
      <c r="D328" s="7"/>
      <c r="E328" s="30"/>
      <c r="F328" s="30"/>
    </row>
    <row r="329" spans="1:6" s="14" customFormat="1" x14ac:dyDescent="0.25">
      <c r="A329" s="32"/>
      <c r="B329" s="33"/>
      <c r="C329" s="33"/>
      <c r="D329" s="7"/>
      <c r="E329" s="30"/>
      <c r="F329" s="30"/>
    </row>
    <row r="330" spans="1:6" s="14" customFormat="1" x14ac:dyDescent="0.25">
      <c r="A330" s="90" t="s">
        <v>144</v>
      </c>
      <c r="B330" s="91"/>
      <c r="C330" s="91"/>
      <c r="D330" s="7"/>
      <c r="E330" s="30"/>
      <c r="F330" s="30"/>
    </row>
    <row r="331" spans="1:6" s="14" customFormat="1" ht="15.75" thickBot="1" x14ac:dyDescent="0.3">
      <c r="A331" s="82"/>
      <c r="B331" s="83"/>
      <c r="C331" s="83"/>
      <c r="D331" s="7"/>
      <c r="E331" s="30"/>
      <c r="F331" s="30"/>
    </row>
    <row r="332" spans="1:6" s="14" customFormat="1" ht="30" x14ac:dyDescent="0.25">
      <c r="A332" s="36" t="s">
        <v>6</v>
      </c>
      <c r="B332" s="4" t="s">
        <v>7</v>
      </c>
      <c r="C332" s="2" t="s">
        <v>8</v>
      </c>
      <c r="D332" s="7"/>
      <c r="E332" s="30"/>
      <c r="F332" s="30"/>
    </row>
    <row r="333" spans="1:6" s="14" customFormat="1" x14ac:dyDescent="0.25">
      <c r="A333" s="63" t="s">
        <v>5</v>
      </c>
      <c r="B333" s="64">
        <f>SUM(B334:B335)</f>
        <v>213</v>
      </c>
      <c r="C333" s="62">
        <f>SUM(C334:C335)</f>
        <v>1</v>
      </c>
      <c r="D333" s="7"/>
      <c r="E333" s="30"/>
      <c r="F333" s="30"/>
    </row>
    <row r="334" spans="1:6" s="14" customFormat="1" x14ac:dyDescent="0.25">
      <c r="A334" s="61" t="s">
        <v>52</v>
      </c>
      <c r="B334" s="61">
        <v>125</v>
      </c>
      <c r="C334" s="65">
        <f>SUM(B334)/B$333</f>
        <v>0.58685446009389675</v>
      </c>
      <c r="D334" s="7"/>
      <c r="E334" s="30"/>
      <c r="F334" s="30"/>
    </row>
    <row r="335" spans="1:6" s="14" customFormat="1" x14ac:dyDescent="0.25">
      <c r="A335" s="61" t="s">
        <v>53</v>
      </c>
      <c r="B335" s="61">
        <v>88</v>
      </c>
      <c r="C335" s="65">
        <f>SUM(B335)/B$333</f>
        <v>0.41314553990610331</v>
      </c>
      <c r="D335" s="7"/>
      <c r="E335" s="30"/>
      <c r="F335" s="30"/>
    </row>
    <row r="336" spans="1:6" s="14" customFormat="1" x14ac:dyDescent="0.25">
      <c r="A336" s="51"/>
      <c r="B336" s="47"/>
      <c r="D336" s="7"/>
      <c r="E336" s="30"/>
      <c r="F336" s="30"/>
    </row>
    <row r="337" spans="1:6" s="14" customFormat="1" x14ac:dyDescent="0.25">
      <c r="A337" s="84" t="s">
        <v>145</v>
      </c>
      <c r="B337" s="85"/>
      <c r="C337" s="85"/>
      <c r="D337" s="7"/>
      <c r="E337" s="30"/>
      <c r="F337" s="30"/>
    </row>
    <row r="338" spans="1:6" s="14" customFormat="1" x14ac:dyDescent="0.25">
      <c r="A338" s="32"/>
      <c r="B338" s="33"/>
      <c r="C338" s="33"/>
      <c r="D338" s="7"/>
      <c r="E338" s="30"/>
      <c r="F338" s="30"/>
    </row>
    <row r="339" spans="1:6" s="14" customFormat="1" ht="15" customHeight="1" x14ac:dyDescent="0.25">
      <c r="A339" s="90" t="s">
        <v>146</v>
      </c>
      <c r="B339" s="91"/>
      <c r="C339" s="91"/>
      <c r="D339" s="7"/>
      <c r="E339" s="30"/>
      <c r="F339" s="30"/>
    </row>
    <row r="340" spans="1:6" s="14" customFormat="1" ht="15" customHeight="1" x14ac:dyDescent="0.25">
      <c r="A340" s="82"/>
      <c r="B340" s="83"/>
      <c r="C340" s="83"/>
      <c r="D340" s="7"/>
      <c r="E340" s="30"/>
      <c r="F340" s="30"/>
    </row>
    <row r="341" spans="1:6" s="14" customFormat="1" ht="30" x14ac:dyDescent="0.25">
      <c r="A341" s="42" t="s">
        <v>4</v>
      </c>
      <c r="B341" s="83"/>
      <c r="C341" s="83"/>
      <c r="D341" s="7"/>
      <c r="E341" s="30"/>
      <c r="F341" s="30"/>
    </row>
    <row r="342" spans="1:6" s="14" customFormat="1" ht="15.75" thickBot="1" x14ac:dyDescent="0.3">
      <c r="A342" s="77" t="s">
        <v>5</v>
      </c>
      <c r="B342" s="72">
        <v>129</v>
      </c>
      <c r="C342" s="43"/>
      <c r="D342" s="7"/>
      <c r="E342" s="30"/>
      <c r="F342" s="30"/>
    </row>
    <row r="343" spans="1:6" s="14" customFormat="1" ht="30" x14ac:dyDescent="0.25">
      <c r="A343" s="36" t="s">
        <v>6</v>
      </c>
      <c r="B343" s="4" t="s">
        <v>7</v>
      </c>
      <c r="C343" s="2" t="s">
        <v>8</v>
      </c>
      <c r="D343" s="7"/>
      <c r="E343" s="30"/>
      <c r="F343" s="30"/>
    </row>
    <row r="344" spans="1:6" s="14" customFormat="1" x14ac:dyDescent="0.25">
      <c r="A344" s="61" t="s">
        <v>147</v>
      </c>
      <c r="B344" s="61">
        <v>78</v>
      </c>
      <c r="C344" s="15">
        <f>SUM(B344)/B$342</f>
        <v>0.60465116279069764</v>
      </c>
      <c r="D344" s="7"/>
      <c r="E344" s="30"/>
      <c r="F344" s="30"/>
    </row>
    <row r="345" spans="1:6" s="14" customFormat="1" x14ac:dyDescent="0.25">
      <c r="A345" s="61" t="s">
        <v>148</v>
      </c>
      <c r="B345" s="61">
        <v>22</v>
      </c>
      <c r="C345" s="15">
        <f t="shared" ref="C345:C350" si="13">SUM(B345)/B$342</f>
        <v>0.17054263565891473</v>
      </c>
      <c r="D345" s="7"/>
      <c r="E345" s="30"/>
      <c r="F345" s="30"/>
    </row>
    <row r="346" spans="1:6" s="14" customFormat="1" x14ac:dyDescent="0.25">
      <c r="A346" s="61" t="s">
        <v>149</v>
      </c>
      <c r="B346" s="61">
        <v>11</v>
      </c>
      <c r="C346" s="15">
        <f t="shared" si="13"/>
        <v>8.5271317829457363E-2</v>
      </c>
      <c r="D346" s="7"/>
      <c r="E346" s="30"/>
      <c r="F346" s="30"/>
    </row>
    <row r="347" spans="1:6" s="14" customFormat="1" x14ac:dyDescent="0.25">
      <c r="A347" s="61" t="s">
        <v>150</v>
      </c>
      <c r="B347" s="61">
        <v>11</v>
      </c>
      <c r="C347" s="15">
        <f t="shared" si="13"/>
        <v>8.5271317829457363E-2</v>
      </c>
      <c r="D347" s="7"/>
      <c r="E347" s="30"/>
      <c r="F347" s="30"/>
    </row>
    <row r="348" spans="1:6" s="14" customFormat="1" x14ac:dyDescent="0.25">
      <c r="A348" s="61" t="s">
        <v>151</v>
      </c>
      <c r="B348" s="61">
        <v>18</v>
      </c>
      <c r="C348" s="15">
        <f t="shared" si="13"/>
        <v>0.13953488372093023</v>
      </c>
      <c r="D348" s="7"/>
      <c r="E348" s="30"/>
      <c r="F348" s="30"/>
    </row>
    <row r="349" spans="1:6" s="14" customFormat="1" x14ac:dyDescent="0.25">
      <c r="A349" s="61" t="s">
        <v>152</v>
      </c>
      <c r="B349" s="61">
        <v>35</v>
      </c>
      <c r="C349" s="15">
        <f t="shared" si="13"/>
        <v>0.27131782945736432</v>
      </c>
      <c r="D349" s="7"/>
      <c r="E349" s="30"/>
      <c r="F349" s="30"/>
    </row>
    <row r="350" spans="1:6" s="14" customFormat="1" x14ac:dyDescent="0.25">
      <c r="A350" s="61" t="s">
        <v>153</v>
      </c>
      <c r="B350" s="61">
        <v>50</v>
      </c>
      <c r="C350" s="15">
        <f t="shared" si="13"/>
        <v>0.38759689922480622</v>
      </c>
      <c r="D350" s="7"/>
      <c r="E350" s="30"/>
      <c r="F350" s="30"/>
    </row>
    <row r="351" spans="1:6" s="14" customFormat="1" x14ac:dyDescent="0.25">
      <c r="A351" s="61" t="s">
        <v>42</v>
      </c>
      <c r="B351" s="61">
        <v>21</v>
      </c>
      <c r="C351" s="15">
        <f>SUM(B351)/B$342</f>
        <v>0.16279069767441862</v>
      </c>
      <c r="D351" s="7"/>
      <c r="E351" s="30"/>
      <c r="F351" s="30"/>
    </row>
    <row r="352" spans="1:6" s="14" customFormat="1" x14ac:dyDescent="0.25">
      <c r="A352" s="51"/>
      <c r="B352" s="47"/>
      <c r="D352" s="7"/>
      <c r="E352" s="30"/>
      <c r="F352" s="30"/>
    </row>
    <row r="353" spans="1:6" s="14" customFormat="1" x14ac:dyDescent="0.25">
      <c r="A353" s="51"/>
      <c r="B353" s="47"/>
      <c r="D353" s="7"/>
      <c r="E353" s="30"/>
      <c r="F353" s="30"/>
    </row>
    <row r="354" spans="1:6" s="14" customFormat="1" x14ac:dyDescent="0.25">
      <c r="A354" s="84" t="s">
        <v>154</v>
      </c>
      <c r="B354" s="85"/>
      <c r="C354" s="85"/>
      <c r="D354" s="7"/>
      <c r="E354" s="30"/>
      <c r="F354" s="30"/>
    </row>
    <row r="355" spans="1:6" s="14" customFormat="1" x14ac:dyDescent="0.25">
      <c r="A355" s="32"/>
      <c r="B355" s="33"/>
      <c r="C355" s="33"/>
      <c r="D355" s="7"/>
      <c r="E355" s="30"/>
      <c r="F355" s="30"/>
    </row>
    <row r="356" spans="1:6" s="14" customFormat="1" ht="30.95" customHeight="1" x14ac:dyDescent="0.25">
      <c r="A356" s="90" t="s">
        <v>155</v>
      </c>
      <c r="B356" s="91"/>
      <c r="C356" s="91"/>
      <c r="D356" s="7"/>
      <c r="E356" s="30"/>
      <c r="F356" s="30"/>
    </row>
    <row r="357" spans="1:6" s="14" customFormat="1" ht="15" customHeight="1" x14ac:dyDescent="0.25">
      <c r="A357" s="82"/>
      <c r="B357" s="83"/>
      <c r="C357" s="83"/>
      <c r="D357" s="7"/>
      <c r="E357" s="30"/>
      <c r="F357" s="30"/>
    </row>
    <row r="358" spans="1:6" s="14" customFormat="1" ht="30" x14ac:dyDescent="0.25">
      <c r="A358" s="42" t="s">
        <v>4</v>
      </c>
      <c r="B358" s="83"/>
      <c r="C358" s="83"/>
      <c r="D358" s="7"/>
      <c r="E358" s="30"/>
      <c r="F358" s="30"/>
    </row>
    <row r="359" spans="1:6" s="14" customFormat="1" ht="15.75" thickBot="1" x14ac:dyDescent="0.3">
      <c r="A359" s="77" t="s">
        <v>5</v>
      </c>
      <c r="B359" s="72">
        <v>205</v>
      </c>
      <c r="C359" s="43"/>
      <c r="D359" s="7"/>
      <c r="E359" s="30"/>
      <c r="F359" s="30"/>
    </row>
    <row r="360" spans="1:6" s="14" customFormat="1" ht="30" x14ac:dyDescent="0.25">
      <c r="A360" s="36" t="s">
        <v>6</v>
      </c>
      <c r="B360" s="4" t="s">
        <v>7</v>
      </c>
      <c r="C360" s="2" t="s">
        <v>8</v>
      </c>
      <c r="D360" s="7"/>
      <c r="E360" s="30"/>
      <c r="F360" s="30"/>
    </row>
    <row r="361" spans="1:6" s="14" customFormat="1" ht="30" x14ac:dyDescent="0.25">
      <c r="A361" s="49" t="s">
        <v>156</v>
      </c>
      <c r="B361" s="49">
        <v>41</v>
      </c>
      <c r="C361" s="15">
        <f>SUM(B361)/B$359</f>
        <v>0.2</v>
      </c>
      <c r="D361" s="7"/>
      <c r="E361" s="30"/>
      <c r="F361" s="30"/>
    </row>
    <row r="362" spans="1:6" s="14" customFormat="1" ht="30" x14ac:dyDescent="0.25">
      <c r="A362" s="49" t="s">
        <v>157</v>
      </c>
      <c r="B362" s="49">
        <v>115</v>
      </c>
      <c r="C362" s="15">
        <f>SUM(B362)/B$359</f>
        <v>0.56097560975609762</v>
      </c>
      <c r="D362" s="7"/>
      <c r="E362" s="30"/>
      <c r="F362" s="30"/>
    </row>
    <row r="363" spans="1:6" s="14" customFormat="1" ht="45" x14ac:dyDescent="0.25">
      <c r="A363" s="49" t="s">
        <v>158</v>
      </c>
      <c r="B363" s="49">
        <v>30</v>
      </c>
      <c r="C363" s="15">
        <f t="shared" ref="C363:C379" si="14">SUM(B363)/B$359</f>
        <v>0.14634146341463414</v>
      </c>
      <c r="D363" s="7"/>
      <c r="E363" s="30"/>
      <c r="F363" s="30"/>
    </row>
    <row r="364" spans="1:6" s="14" customFormat="1" ht="30" x14ac:dyDescent="0.25">
      <c r="A364" s="49" t="s">
        <v>159</v>
      </c>
      <c r="B364" s="49">
        <v>3</v>
      </c>
      <c r="C364" s="15">
        <f t="shared" si="14"/>
        <v>1.4634146341463415E-2</v>
      </c>
      <c r="D364" s="7"/>
      <c r="E364" s="30"/>
      <c r="F364" s="30"/>
    </row>
    <row r="365" spans="1:6" s="14" customFormat="1" ht="45" x14ac:dyDescent="0.25">
      <c r="A365" s="49" t="s">
        <v>160</v>
      </c>
      <c r="B365" s="49">
        <v>8</v>
      </c>
      <c r="C365" s="15">
        <f t="shared" si="14"/>
        <v>3.9024390243902439E-2</v>
      </c>
      <c r="D365" s="7"/>
      <c r="E365" s="30"/>
      <c r="F365" s="30"/>
    </row>
    <row r="366" spans="1:6" s="14" customFormat="1" ht="45" x14ac:dyDescent="0.25">
      <c r="A366" s="49" t="s">
        <v>161</v>
      </c>
      <c r="B366" s="49">
        <v>12</v>
      </c>
      <c r="C366" s="15">
        <f t="shared" si="14"/>
        <v>5.8536585365853662E-2</v>
      </c>
      <c r="D366" s="7"/>
      <c r="E366" s="30"/>
      <c r="F366" s="30"/>
    </row>
    <row r="367" spans="1:6" s="14" customFormat="1" ht="30" x14ac:dyDescent="0.25">
      <c r="A367" s="49" t="s">
        <v>162</v>
      </c>
      <c r="B367" s="49">
        <v>0</v>
      </c>
      <c r="C367" s="15">
        <f t="shared" si="14"/>
        <v>0</v>
      </c>
      <c r="D367" s="7"/>
      <c r="E367" s="30"/>
      <c r="F367" s="30"/>
    </row>
    <row r="368" spans="1:6" s="14" customFormat="1" x14ac:dyDescent="0.25">
      <c r="A368" s="49" t="s">
        <v>163</v>
      </c>
      <c r="B368" s="49">
        <v>71</v>
      </c>
      <c r="C368" s="15">
        <f t="shared" si="14"/>
        <v>0.34634146341463412</v>
      </c>
      <c r="D368" s="7"/>
      <c r="E368" s="30"/>
      <c r="F368" s="30"/>
    </row>
    <row r="369" spans="1:6" s="14" customFormat="1" ht="30" x14ac:dyDescent="0.25">
      <c r="A369" s="49" t="s">
        <v>164</v>
      </c>
      <c r="B369" s="49">
        <v>21</v>
      </c>
      <c r="C369" s="15">
        <f t="shared" si="14"/>
        <v>0.1024390243902439</v>
      </c>
      <c r="D369" s="7"/>
      <c r="E369" s="30"/>
      <c r="F369" s="30"/>
    </row>
    <row r="370" spans="1:6" s="14" customFormat="1" ht="30" x14ac:dyDescent="0.25">
      <c r="A370" s="49" t="s">
        <v>165</v>
      </c>
      <c r="B370" s="49">
        <v>70</v>
      </c>
      <c r="C370" s="15">
        <f t="shared" si="14"/>
        <v>0.34146341463414637</v>
      </c>
      <c r="D370" s="7"/>
      <c r="E370" s="30"/>
      <c r="F370" s="30"/>
    </row>
    <row r="371" spans="1:6" s="14" customFormat="1" ht="30" x14ac:dyDescent="0.25">
      <c r="A371" s="49" t="s">
        <v>166</v>
      </c>
      <c r="B371" s="49">
        <v>1</v>
      </c>
      <c r="C371" s="15">
        <f t="shared" si="14"/>
        <v>4.8780487804878049E-3</v>
      </c>
      <c r="D371" s="7"/>
      <c r="E371" s="30"/>
      <c r="F371" s="30"/>
    </row>
    <row r="372" spans="1:6" s="14" customFormat="1" x14ac:dyDescent="0.25">
      <c r="A372" s="49" t="s">
        <v>167</v>
      </c>
      <c r="B372" s="49">
        <v>53</v>
      </c>
      <c r="C372" s="15">
        <f t="shared" si="14"/>
        <v>0.25853658536585367</v>
      </c>
      <c r="D372" s="7"/>
      <c r="E372" s="30"/>
      <c r="F372" s="30"/>
    </row>
    <row r="373" spans="1:6" s="14" customFormat="1" ht="30" x14ac:dyDescent="0.25">
      <c r="A373" s="49" t="s">
        <v>168</v>
      </c>
      <c r="B373" s="49">
        <v>66</v>
      </c>
      <c r="C373" s="15">
        <f t="shared" si="14"/>
        <v>0.32195121951219513</v>
      </c>
      <c r="D373" s="7"/>
      <c r="E373" s="30"/>
      <c r="F373" s="30"/>
    </row>
    <row r="374" spans="1:6" s="14" customFormat="1" x14ac:dyDescent="0.25">
      <c r="A374" s="49" t="s">
        <v>169</v>
      </c>
      <c r="B374" s="49">
        <v>59</v>
      </c>
      <c r="C374" s="15">
        <f t="shared" si="14"/>
        <v>0.28780487804878047</v>
      </c>
      <c r="D374" s="7"/>
      <c r="E374" s="30"/>
      <c r="F374" s="30"/>
    </row>
    <row r="375" spans="1:6" s="14" customFormat="1" x14ac:dyDescent="0.25">
      <c r="A375" s="49" t="s">
        <v>170</v>
      </c>
      <c r="B375" s="49">
        <v>7</v>
      </c>
      <c r="C375" s="15">
        <f t="shared" si="14"/>
        <v>3.4146341463414637E-2</v>
      </c>
      <c r="D375" s="7"/>
      <c r="E375" s="30"/>
      <c r="F375" s="30"/>
    </row>
    <row r="376" spans="1:6" s="14" customFormat="1" x14ac:dyDescent="0.25">
      <c r="A376" s="49" t="s">
        <v>171</v>
      </c>
      <c r="B376" s="49">
        <v>1</v>
      </c>
      <c r="C376" s="15">
        <f t="shared" si="14"/>
        <v>4.8780487804878049E-3</v>
      </c>
      <c r="D376" s="7"/>
      <c r="E376" s="30"/>
      <c r="F376" s="30"/>
    </row>
    <row r="377" spans="1:6" s="14" customFormat="1" ht="30" x14ac:dyDescent="0.25">
      <c r="A377" s="49" t="s">
        <v>172</v>
      </c>
      <c r="B377" s="49">
        <v>1</v>
      </c>
      <c r="C377" s="15">
        <f t="shared" si="14"/>
        <v>4.8780487804878049E-3</v>
      </c>
      <c r="D377" s="7"/>
      <c r="E377" s="30"/>
      <c r="F377" s="30"/>
    </row>
    <row r="378" spans="1:6" s="14" customFormat="1" x14ac:dyDescent="0.25">
      <c r="A378" s="49" t="s">
        <v>83</v>
      </c>
      <c r="B378" s="49">
        <v>16</v>
      </c>
      <c r="C378" s="15">
        <f t="shared" si="14"/>
        <v>7.8048780487804878E-2</v>
      </c>
      <c r="D378" s="7"/>
      <c r="E378" s="30"/>
      <c r="F378" s="30"/>
    </row>
    <row r="379" spans="1:6" s="14" customFormat="1" x14ac:dyDescent="0.25">
      <c r="A379" s="49" t="s">
        <v>42</v>
      </c>
      <c r="B379" s="49">
        <v>6</v>
      </c>
      <c r="C379" s="15">
        <f t="shared" si="14"/>
        <v>2.9268292682926831E-2</v>
      </c>
      <c r="D379" s="7"/>
      <c r="E379" s="30"/>
      <c r="F379" s="30"/>
    </row>
    <row r="380" spans="1:6" s="14" customFormat="1" x14ac:dyDescent="0.25">
      <c r="A380" s="51"/>
      <c r="B380" s="47"/>
      <c r="D380" s="7"/>
      <c r="E380" s="30"/>
      <c r="F380" s="30"/>
    </row>
    <row r="381" spans="1:6" s="14" customFormat="1" x14ac:dyDescent="0.25">
      <c r="A381" s="84" t="s">
        <v>173</v>
      </c>
      <c r="B381" s="85"/>
      <c r="C381" s="85"/>
      <c r="D381" s="7"/>
      <c r="E381" s="30"/>
      <c r="F381" s="30"/>
    </row>
    <row r="382" spans="1:6" s="14" customFormat="1" x14ac:dyDescent="0.25">
      <c r="A382" s="32"/>
      <c r="B382" s="33"/>
      <c r="C382" s="33"/>
      <c r="D382" s="7"/>
      <c r="E382" s="30"/>
      <c r="F382" s="30"/>
    </row>
    <row r="383" spans="1:6" s="14" customFormat="1" ht="30.95" customHeight="1" x14ac:dyDescent="0.25">
      <c r="A383" s="90" t="s">
        <v>174</v>
      </c>
      <c r="B383" s="91"/>
      <c r="C383" s="91"/>
      <c r="D383" s="7"/>
      <c r="E383" s="30"/>
      <c r="F383" s="30"/>
    </row>
    <row r="384" spans="1:6" s="14" customFormat="1" ht="15" customHeight="1" x14ac:dyDescent="0.25">
      <c r="A384" s="82"/>
      <c r="B384" s="83"/>
      <c r="C384" s="83"/>
      <c r="D384" s="7"/>
      <c r="E384" s="30"/>
      <c r="F384" s="30"/>
    </row>
    <row r="385" spans="1:6" s="14" customFormat="1" ht="30" x14ac:dyDescent="0.25">
      <c r="A385" s="42" t="s">
        <v>4</v>
      </c>
      <c r="B385" s="83"/>
      <c r="C385" s="83"/>
      <c r="D385" s="7"/>
      <c r="E385" s="30"/>
      <c r="F385" s="30"/>
    </row>
    <row r="386" spans="1:6" s="14" customFormat="1" ht="15.75" thickBot="1" x14ac:dyDescent="0.3">
      <c r="A386" s="77" t="s">
        <v>5</v>
      </c>
      <c r="B386" s="72">
        <v>47</v>
      </c>
      <c r="C386" s="43"/>
      <c r="D386" s="7"/>
      <c r="E386" s="30"/>
      <c r="F386" s="30"/>
    </row>
    <row r="387" spans="1:6" s="14" customFormat="1" ht="30" x14ac:dyDescent="0.25">
      <c r="A387" s="36" t="s">
        <v>6</v>
      </c>
      <c r="B387" s="4" t="s">
        <v>7</v>
      </c>
      <c r="C387" s="2" t="s">
        <v>8</v>
      </c>
      <c r="D387" s="7"/>
      <c r="E387" s="30"/>
      <c r="F387" s="30"/>
    </row>
    <row r="388" spans="1:6" s="14" customFormat="1" x14ac:dyDescent="0.25">
      <c r="A388" s="49" t="s">
        <v>175</v>
      </c>
      <c r="B388" s="49">
        <v>6</v>
      </c>
      <c r="C388" s="15">
        <f>SUM(B388)/B$386</f>
        <v>0.1276595744680851</v>
      </c>
      <c r="D388" s="7"/>
      <c r="E388" s="30"/>
      <c r="F388" s="30"/>
    </row>
    <row r="389" spans="1:6" s="14" customFormat="1" x14ac:dyDescent="0.25">
      <c r="A389" s="49" t="s">
        <v>176</v>
      </c>
      <c r="B389" s="49">
        <v>16</v>
      </c>
      <c r="C389" s="15">
        <f>SUM(B389)/B$386</f>
        <v>0.34042553191489361</v>
      </c>
      <c r="D389" s="7"/>
      <c r="E389" s="30"/>
      <c r="F389" s="30"/>
    </row>
    <row r="390" spans="1:6" s="14" customFormat="1" ht="30" x14ac:dyDescent="0.25">
      <c r="A390" s="49" t="s">
        <v>177</v>
      </c>
      <c r="B390" s="49">
        <v>7</v>
      </c>
      <c r="C390" s="15">
        <f t="shared" ref="C390:C394" si="15">SUM(B390)/B$386</f>
        <v>0.14893617021276595</v>
      </c>
      <c r="D390" s="7"/>
      <c r="E390" s="30"/>
      <c r="F390" s="30"/>
    </row>
    <row r="391" spans="1:6" s="14" customFormat="1" x14ac:dyDescent="0.25">
      <c r="A391" s="49" t="s">
        <v>178</v>
      </c>
      <c r="B391" s="49">
        <v>1</v>
      </c>
      <c r="C391" s="15">
        <f t="shared" si="15"/>
        <v>2.1276595744680851E-2</v>
      </c>
      <c r="D391" s="7"/>
      <c r="E391" s="30"/>
      <c r="F391" s="30"/>
    </row>
    <row r="392" spans="1:6" s="14" customFormat="1" x14ac:dyDescent="0.25">
      <c r="A392" s="49" t="s">
        <v>179</v>
      </c>
      <c r="B392" s="49">
        <v>1</v>
      </c>
      <c r="C392" s="15">
        <f t="shared" si="15"/>
        <v>2.1276595744680851E-2</v>
      </c>
      <c r="D392" s="7"/>
      <c r="E392" s="30"/>
      <c r="F392" s="30"/>
    </row>
    <row r="393" spans="1:6" s="14" customFormat="1" x14ac:dyDescent="0.25">
      <c r="A393" s="49" t="s">
        <v>180</v>
      </c>
      <c r="B393" s="49">
        <v>7</v>
      </c>
      <c r="C393" s="15">
        <f t="shared" si="15"/>
        <v>0.14893617021276595</v>
      </c>
      <c r="D393" s="7"/>
      <c r="E393" s="30"/>
      <c r="F393" s="30"/>
    </row>
    <row r="394" spans="1:6" s="14" customFormat="1" x14ac:dyDescent="0.25">
      <c r="A394" s="49" t="s">
        <v>42</v>
      </c>
      <c r="B394" s="49">
        <v>19</v>
      </c>
      <c r="C394" s="15">
        <f t="shared" si="15"/>
        <v>0.40425531914893614</v>
      </c>
      <c r="D394" s="7"/>
      <c r="E394" s="30"/>
      <c r="F394" s="30"/>
    </row>
    <row r="395" spans="1:6" s="14" customFormat="1" x14ac:dyDescent="0.25">
      <c r="D395" s="7"/>
      <c r="E395" s="30"/>
      <c r="F395" s="30"/>
    </row>
    <row r="396" spans="1:6" s="14" customFormat="1" x14ac:dyDescent="0.25">
      <c r="D396" s="7"/>
      <c r="E396" s="30"/>
      <c r="F396" s="30"/>
    </row>
    <row r="397" spans="1:6" s="14" customFormat="1" x14ac:dyDescent="0.25">
      <c r="A397" s="84" t="s">
        <v>181</v>
      </c>
      <c r="B397" s="85"/>
      <c r="C397" s="85"/>
      <c r="D397" s="7"/>
      <c r="E397" s="30"/>
      <c r="F397" s="30"/>
    </row>
    <row r="398" spans="1:6" s="14" customFormat="1" x14ac:dyDescent="0.25">
      <c r="A398" s="32"/>
      <c r="B398" s="33"/>
      <c r="C398" s="33"/>
      <c r="D398" s="7"/>
      <c r="E398" s="30"/>
      <c r="F398" s="30"/>
    </row>
    <row r="399" spans="1:6" s="14" customFormat="1" x14ac:dyDescent="0.25">
      <c r="A399" s="90" t="s">
        <v>182</v>
      </c>
      <c r="B399" s="91"/>
      <c r="C399" s="91"/>
      <c r="D399" s="7"/>
      <c r="E399" s="30"/>
      <c r="F399" s="30"/>
    </row>
    <row r="400" spans="1:6" s="14" customFormat="1" ht="15.75" thickBot="1" x14ac:dyDescent="0.3">
      <c r="A400" s="82"/>
      <c r="B400" s="83"/>
      <c r="C400" s="83"/>
      <c r="D400" s="7"/>
      <c r="E400" s="30"/>
      <c r="F400" s="30"/>
    </row>
    <row r="401" spans="1:6" s="14" customFormat="1" ht="30" x14ac:dyDescent="0.25">
      <c r="A401" s="36" t="s">
        <v>6</v>
      </c>
      <c r="B401" s="4" t="s">
        <v>7</v>
      </c>
      <c r="C401" s="2" t="s">
        <v>8</v>
      </c>
      <c r="D401" s="7"/>
      <c r="E401" s="30"/>
      <c r="F401" s="30"/>
    </row>
    <row r="402" spans="1:6" s="14" customFormat="1" x14ac:dyDescent="0.25">
      <c r="A402" s="63" t="s">
        <v>5</v>
      </c>
      <c r="B402" s="64">
        <f>SUM(B403:B404)</f>
        <v>193</v>
      </c>
      <c r="C402" s="62">
        <f>SUM(C403:C404)</f>
        <v>1</v>
      </c>
      <c r="D402" s="7"/>
      <c r="E402" s="30"/>
      <c r="F402" s="30"/>
    </row>
    <row r="403" spans="1:6" s="14" customFormat="1" x14ac:dyDescent="0.25">
      <c r="A403" s="61" t="s">
        <v>52</v>
      </c>
      <c r="B403" s="23">
        <v>37</v>
      </c>
      <c r="C403" s="65">
        <f>SUM(B403)/B$402</f>
        <v>0.19170984455958548</v>
      </c>
      <c r="D403" s="7"/>
      <c r="E403" s="30"/>
      <c r="F403" s="30"/>
    </row>
    <row r="404" spans="1:6" s="14" customFormat="1" x14ac:dyDescent="0.25">
      <c r="A404" s="23" t="s">
        <v>53</v>
      </c>
      <c r="B404" s="23">
        <v>156</v>
      </c>
      <c r="C404" s="15">
        <f>SUM(B404)/B$402</f>
        <v>0.80829015544041449</v>
      </c>
      <c r="D404" s="7"/>
      <c r="E404" s="30"/>
      <c r="F404" s="30"/>
    </row>
    <row r="405" spans="1:6" s="14" customFormat="1" x14ac:dyDescent="0.25">
      <c r="A405" s="51"/>
      <c r="B405" s="47"/>
      <c r="D405" s="7"/>
      <c r="E405" s="30"/>
      <c r="F405" s="30"/>
    </row>
    <row r="406" spans="1:6" s="14" customFormat="1" x14ac:dyDescent="0.25">
      <c r="A406" s="51"/>
      <c r="B406" s="47"/>
      <c r="D406" s="7"/>
      <c r="E406" s="30"/>
      <c r="F406" s="30"/>
    </row>
    <row r="407" spans="1:6" s="14" customFormat="1" x14ac:dyDescent="0.25">
      <c r="A407" s="84" t="s">
        <v>183</v>
      </c>
      <c r="B407" s="85"/>
      <c r="C407" s="85"/>
      <c r="D407" s="7"/>
      <c r="E407" s="30"/>
      <c r="F407" s="30"/>
    </row>
    <row r="408" spans="1:6" s="14" customFormat="1" x14ac:dyDescent="0.25">
      <c r="A408" s="32"/>
      <c r="B408" s="33"/>
      <c r="C408" s="33"/>
      <c r="D408" s="7"/>
      <c r="E408" s="30"/>
      <c r="F408" s="30"/>
    </row>
    <row r="409" spans="1:6" s="14" customFormat="1" ht="30.95" customHeight="1" x14ac:dyDescent="0.25">
      <c r="A409" s="90" t="s">
        <v>184</v>
      </c>
      <c r="B409" s="91"/>
      <c r="C409" s="91"/>
      <c r="D409" s="7"/>
      <c r="E409" s="30"/>
      <c r="F409" s="30"/>
    </row>
    <row r="410" spans="1:6" s="14" customFormat="1" ht="15" customHeight="1" x14ac:dyDescent="0.25">
      <c r="A410" s="82"/>
      <c r="B410" s="83"/>
      <c r="C410" s="83"/>
      <c r="D410" s="7"/>
      <c r="E410" s="30"/>
      <c r="F410" s="30"/>
    </row>
    <row r="411" spans="1:6" s="14" customFormat="1" ht="30" x14ac:dyDescent="0.25">
      <c r="A411" s="42" t="s">
        <v>4</v>
      </c>
      <c r="B411" s="83"/>
      <c r="C411" s="83"/>
      <c r="D411" s="7"/>
      <c r="E411" s="30"/>
      <c r="F411" s="30"/>
    </row>
    <row r="412" spans="1:6" s="14" customFormat="1" ht="15.75" thickBot="1" x14ac:dyDescent="0.3">
      <c r="A412" s="77" t="s">
        <v>5</v>
      </c>
      <c r="B412" s="72">
        <v>97</v>
      </c>
      <c r="C412" s="43"/>
      <c r="D412" s="7"/>
      <c r="E412" s="30"/>
      <c r="F412" s="30"/>
    </row>
    <row r="413" spans="1:6" s="14" customFormat="1" ht="30" x14ac:dyDescent="0.25">
      <c r="A413" s="36" t="s">
        <v>6</v>
      </c>
      <c r="B413" s="4" t="s">
        <v>7</v>
      </c>
      <c r="C413" s="2" t="s">
        <v>8</v>
      </c>
      <c r="D413" s="7"/>
      <c r="E413" s="30"/>
      <c r="F413" s="30"/>
    </row>
    <row r="414" spans="1:6" s="14" customFormat="1" x14ac:dyDescent="0.25">
      <c r="A414" s="23" t="s">
        <v>185</v>
      </c>
      <c r="B414" s="23">
        <v>19</v>
      </c>
      <c r="C414" s="15">
        <f>SUM(B414)/B$412</f>
        <v>0.19587628865979381</v>
      </c>
      <c r="D414" s="7"/>
      <c r="E414" s="30"/>
      <c r="F414" s="30"/>
    </row>
    <row r="415" spans="1:6" s="14" customFormat="1" x14ac:dyDescent="0.25">
      <c r="A415" s="23" t="s">
        <v>186</v>
      </c>
      <c r="B415" s="23">
        <v>29</v>
      </c>
      <c r="C415" s="15">
        <f>SUM(B415)/B$412</f>
        <v>0.29896907216494845</v>
      </c>
      <c r="D415" s="7"/>
      <c r="E415" s="30"/>
      <c r="F415" s="30"/>
    </row>
    <row r="416" spans="1:6" s="14" customFormat="1" x14ac:dyDescent="0.25">
      <c r="A416" s="23" t="s">
        <v>187</v>
      </c>
      <c r="B416" s="23">
        <v>34</v>
      </c>
      <c r="C416" s="15">
        <f t="shared" ref="C416:C422" si="16">SUM(B416)/B$412</f>
        <v>0.35051546391752575</v>
      </c>
      <c r="D416" s="7"/>
      <c r="E416" s="30"/>
      <c r="F416" s="30"/>
    </row>
    <row r="417" spans="1:6" s="14" customFormat="1" x14ac:dyDescent="0.25">
      <c r="A417" s="23" t="s">
        <v>188</v>
      </c>
      <c r="B417" s="23">
        <v>10</v>
      </c>
      <c r="C417" s="15">
        <f t="shared" si="16"/>
        <v>0.10309278350515463</v>
      </c>
      <c r="D417" s="7"/>
      <c r="E417" s="30"/>
      <c r="F417" s="30"/>
    </row>
    <row r="418" spans="1:6" s="14" customFormat="1" x14ac:dyDescent="0.25">
      <c r="A418" s="23" t="s">
        <v>189</v>
      </c>
      <c r="B418" s="23">
        <v>20</v>
      </c>
      <c r="C418" s="15">
        <f t="shared" si="16"/>
        <v>0.20618556701030927</v>
      </c>
      <c r="D418" s="7"/>
      <c r="E418" s="30"/>
      <c r="F418" s="30"/>
    </row>
    <row r="419" spans="1:6" s="14" customFormat="1" x14ac:dyDescent="0.25">
      <c r="A419" s="23" t="s">
        <v>190</v>
      </c>
      <c r="B419" s="23">
        <v>38</v>
      </c>
      <c r="C419" s="15">
        <f t="shared" si="16"/>
        <v>0.39175257731958762</v>
      </c>
      <c r="D419" s="7"/>
      <c r="E419" s="30"/>
      <c r="F419" s="30"/>
    </row>
    <row r="420" spans="1:6" s="14" customFormat="1" x14ac:dyDescent="0.25">
      <c r="A420" s="23" t="s">
        <v>191</v>
      </c>
      <c r="B420" s="23">
        <v>24</v>
      </c>
      <c r="C420" s="15">
        <f>SUM(B420)/B$412</f>
        <v>0.24742268041237114</v>
      </c>
      <c r="D420" s="7"/>
      <c r="E420" s="30"/>
      <c r="F420" s="30"/>
    </row>
    <row r="421" spans="1:6" s="14" customFormat="1" x14ac:dyDescent="0.25">
      <c r="A421" s="23" t="s">
        <v>192</v>
      </c>
      <c r="B421" s="23">
        <v>20</v>
      </c>
      <c r="C421" s="15">
        <f t="shared" si="16"/>
        <v>0.20618556701030927</v>
      </c>
      <c r="D421" s="7"/>
      <c r="E421" s="30"/>
      <c r="F421" s="30"/>
    </row>
    <row r="422" spans="1:6" s="14" customFormat="1" x14ac:dyDescent="0.25">
      <c r="A422" s="23" t="s">
        <v>42</v>
      </c>
      <c r="B422" s="23">
        <v>19</v>
      </c>
      <c r="C422" s="15">
        <f t="shared" si="16"/>
        <v>0.19587628865979381</v>
      </c>
      <c r="D422" s="7"/>
      <c r="E422" s="30"/>
      <c r="F422" s="30"/>
    </row>
    <row r="423" spans="1:6" s="14" customFormat="1" x14ac:dyDescent="0.25">
      <c r="A423" s="1"/>
      <c r="B423" s="1"/>
      <c r="C423" s="6"/>
      <c r="D423" s="7"/>
      <c r="E423" s="30"/>
      <c r="F423" s="30"/>
    </row>
    <row r="424" spans="1:6" s="14" customFormat="1" x14ac:dyDescent="0.25">
      <c r="A424" s="1"/>
      <c r="B424" s="1"/>
      <c r="C424" s="6"/>
      <c r="D424" s="7"/>
      <c r="E424" s="30"/>
      <c r="F424" s="30"/>
    </row>
    <row r="425" spans="1:6" s="14" customFormat="1" x14ac:dyDescent="0.25">
      <c r="A425" s="52"/>
      <c r="B425" s="52"/>
      <c r="C425" s="6"/>
      <c r="D425" s="7"/>
      <c r="E425" s="30"/>
      <c r="F425" s="30"/>
    </row>
    <row r="426" spans="1:6" s="14" customFormat="1" x14ac:dyDescent="0.25">
      <c r="A426" s="52"/>
      <c r="B426" s="52"/>
      <c r="C426" s="6"/>
      <c r="D426" s="7"/>
      <c r="E426" s="30"/>
      <c r="F426" s="30"/>
    </row>
    <row r="427" spans="1:6" s="14" customFormat="1" x14ac:dyDescent="0.25">
      <c r="A427" s="84" t="s">
        <v>193</v>
      </c>
      <c r="B427" s="85"/>
      <c r="C427" s="85"/>
      <c r="D427" s="7"/>
      <c r="E427" s="30"/>
      <c r="F427" s="30"/>
    </row>
    <row r="428" spans="1:6" s="14" customFormat="1" x14ac:dyDescent="0.25">
      <c r="A428" s="32"/>
      <c r="B428" s="33"/>
      <c r="C428" s="33"/>
      <c r="D428" s="7"/>
      <c r="E428" s="30"/>
      <c r="F428" s="30"/>
    </row>
    <row r="429" spans="1:6" s="14" customFormat="1" ht="63" customHeight="1" x14ac:dyDescent="0.25">
      <c r="A429" s="90" t="s">
        <v>194</v>
      </c>
      <c r="B429" s="91"/>
      <c r="C429" s="91"/>
      <c r="D429" s="7"/>
      <c r="E429" s="30"/>
      <c r="F429" s="30"/>
    </row>
    <row r="430" spans="1:6" s="14" customFormat="1" ht="15.75" thickBot="1" x14ac:dyDescent="0.3">
      <c r="A430" s="82"/>
      <c r="B430" s="83"/>
      <c r="C430" s="83"/>
      <c r="D430" s="7"/>
      <c r="E430" s="30"/>
      <c r="F430" s="30"/>
    </row>
    <row r="431" spans="1:6" s="14" customFormat="1" ht="30" x14ac:dyDescent="0.25">
      <c r="A431" s="36" t="s">
        <v>6</v>
      </c>
      <c r="B431" s="4" t="s">
        <v>7</v>
      </c>
      <c r="C431" s="2" t="s">
        <v>8</v>
      </c>
      <c r="D431" s="7"/>
      <c r="E431" s="30"/>
      <c r="F431" s="30"/>
    </row>
    <row r="432" spans="1:6" s="14" customFormat="1" x14ac:dyDescent="0.25">
      <c r="A432" s="63" t="s">
        <v>5</v>
      </c>
      <c r="B432" s="64">
        <f>SUM(B433:B434)</f>
        <v>209</v>
      </c>
      <c r="C432" s="62">
        <f>SUM(C433:C434)</f>
        <v>1</v>
      </c>
      <c r="D432" s="7"/>
      <c r="E432" s="30"/>
      <c r="F432" s="30"/>
    </row>
    <row r="433" spans="1:6" s="14" customFormat="1" x14ac:dyDescent="0.25">
      <c r="A433" s="23" t="s">
        <v>52</v>
      </c>
      <c r="B433" s="23">
        <v>154</v>
      </c>
      <c r="C433" s="15">
        <f>SUM(B433)/B$432</f>
        <v>0.73684210526315785</v>
      </c>
      <c r="D433" s="7"/>
      <c r="E433" s="30"/>
      <c r="F433" s="30"/>
    </row>
    <row r="434" spans="1:6" s="14" customFormat="1" x14ac:dyDescent="0.25">
      <c r="A434" s="23" t="s">
        <v>53</v>
      </c>
      <c r="B434" s="23">
        <v>55</v>
      </c>
      <c r="C434" s="15">
        <f>SUM(B434)/B$432</f>
        <v>0.26315789473684209</v>
      </c>
      <c r="D434" s="7"/>
      <c r="E434" s="30"/>
      <c r="F434" s="30"/>
    </row>
    <row r="435" spans="1:6" s="14" customFormat="1" x14ac:dyDescent="0.25">
      <c r="A435" s="1"/>
      <c r="B435" s="1"/>
      <c r="C435" s="6"/>
      <c r="D435" s="7"/>
      <c r="E435" s="30"/>
      <c r="F435" s="30"/>
    </row>
    <row r="436" spans="1:6" s="14" customFormat="1" x14ac:dyDescent="0.25">
      <c r="A436" s="1"/>
      <c r="B436" s="1"/>
      <c r="C436" s="6"/>
      <c r="D436" s="7"/>
      <c r="E436" s="30"/>
      <c r="F436" s="30"/>
    </row>
    <row r="437" spans="1:6" s="14" customFormat="1" x14ac:dyDescent="0.25">
      <c r="A437" s="1"/>
      <c r="B437" s="1"/>
      <c r="C437" s="6"/>
      <c r="D437" s="7"/>
      <c r="E437" s="30"/>
      <c r="F437" s="30"/>
    </row>
    <row r="438" spans="1:6" s="14" customFormat="1" x14ac:dyDescent="0.25">
      <c r="A438" s="51"/>
      <c r="B438" s="51"/>
      <c r="C438" s="51"/>
      <c r="D438" s="7"/>
      <c r="E438" s="30"/>
      <c r="F438" s="30"/>
    </row>
    <row r="439" spans="1:6" s="14" customFormat="1" x14ac:dyDescent="0.25">
      <c r="A439" s="84" t="s">
        <v>195</v>
      </c>
      <c r="B439" s="85"/>
      <c r="C439" s="85"/>
      <c r="D439" s="7"/>
      <c r="E439" s="30"/>
      <c r="F439" s="30"/>
    </row>
    <row r="440" spans="1:6" s="14" customFormat="1" x14ac:dyDescent="0.25">
      <c r="A440" s="32"/>
      <c r="B440" s="33"/>
      <c r="C440" s="33"/>
      <c r="D440" s="7"/>
      <c r="E440" s="30"/>
      <c r="F440" s="30"/>
    </row>
    <row r="441" spans="1:6" s="14" customFormat="1" ht="30.95" customHeight="1" x14ac:dyDescent="0.25">
      <c r="A441" s="90" t="s">
        <v>196</v>
      </c>
      <c r="B441" s="91"/>
      <c r="C441" s="91"/>
      <c r="D441" s="7"/>
      <c r="E441" s="30"/>
      <c r="F441" s="30"/>
    </row>
    <row r="442" spans="1:6" s="14" customFormat="1" ht="26.85" customHeight="1" x14ac:dyDescent="0.25">
      <c r="A442" s="92"/>
      <c r="B442" s="93"/>
      <c r="C442" s="94"/>
      <c r="D442" s="7"/>
      <c r="E442" s="30"/>
      <c r="F442" s="30"/>
    </row>
    <row r="443" spans="1:6" s="14" customFormat="1" x14ac:dyDescent="0.25">
      <c r="A443" s="51"/>
      <c r="B443" s="51"/>
      <c r="C443" s="51"/>
      <c r="D443" s="7"/>
      <c r="E443" s="30"/>
      <c r="F443" s="30"/>
    </row>
    <row r="444" spans="1:6" s="14" customFormat="1" x14ac:dyDescent="0.25">
      <c r="A444" s="51"/>
      <c r="B444" s="1"/>
      <c r="C444" s="6"/>
      <c r="D444" s="7"/>
      <c r="E444" s="30"/>
      <c r="F444" s="30"/>
    </row>
    <row r="445" spans="1:6" s="14" customFormat="1" x14ac:dyDescent="0.25">
      <c r="A445" s="51"/>
      <c r="B445" s="1"/>
      <c r="C445" s="6"/>
      <c r="D445" s="7"/>
      <c r="E445" s="30"/>
      <c r="F445" s="30"/>
    </row>
    <row r="446" spans="1:6" s="14" customFormat="1" x14ac:dyDescent="0.25">
      <c r="A446" s="84" t="s">
        <v>197</v>
      </c>
      <c r="B446" s="85"/>
      <c r="C446" s="85"/>
      <c r="D446" s="7"/>
      <c r="E446" s="30"/>
      <c r="F446" s="30"/>
    </row>
    <row r="447" spans="1:6" s="14" customFormat="1" x14ac:dyDescent="0.25">
      <c r="A447" s="32"/>
      <c r="B447" s="33"/>
      <c r="C447" s="33"/>
      <c r="D447" s="7"/>
      <c r="E447" s="30"/>
      <c r="F447" s="30"/>
    </row>
    <row r="448" spans="1:6" s="14" customFormat="1" ht="29.45" customHeight="1" x14ac:dyDescent="0.25">
      <c r="A448" s="90" t="s">
        <v>198</v>
      </c>
      <c r="B448" s="91"/>
      <c r="C448" s="91"/>
      <c r="D448" s="7"/>
      <c r="E448" s="30"/>
      <c r="F448" s="30"/>
    </row>
    <row r="449" spans="1:6" s="14" customFormat="1" ht="15" customHeight="1" thickBot="1" x14ac:dyDescent="0.3">
      <c r="A449" s="82"/>
      <c r="B449" s="83"/>
      <c r="C449" s="83"/>
      <c r="D449" s="7"/>
      <c r="E449" s="30"/>
      <c r="F449" s="30"/>
    </row>
    <row r="450" spans="1:6" s="14" customFormat="1" ht="30" x14ac:dyDescent="0.25">
      <c r="A450" s="36" t="s">
        <v>6</v>
      </c>
      <c r="B450" s="4" t="s">
        <v>7</v>
      </c>
      <c r="C450" s="2" t="s">
        <v>8</v>
      </c>
      <c r="D450" s="7"/>
      <c r="E450" s="30"/>
      <c r="F450" s="30"/>
    </row>
    <row r="451" spans="1:6" s="14" customFormat="1" x14ac:dyDescent="0.25">
      <c r="A451" s="63" t="s">
        <v>5</v>
      </c>
      <c r="B451" s="64">
        <f>SUM(B452:B458)</f>
        <v>214</v>
      </c>
      <c r="C451" s="62">
        <f>SUM(C452:C458)</f>
        <v>1</v>
      </c>
      <c r="D451" s="7"/>
      <c r="E451" s="30"/>
      <c r="F451" s="30"/>
    </row>
    <row r="452" spans="1:6" s="14" customFormat="1" x14ac:dyDescent="0.25">
      <c r="A452" s="23" t="s">
        <v>199</v>
      </c>
      <c r="B452" s="23">
        <v>8</v>
      </c>
      <c r="C452" s="15">
        <f>SUM(B452)/$B$451</f>
        <v>3.7383177570093455E-2</v>
      </c>
      <c r="D452" s="7"/>
      <c r="E452" s="30"/>
      <c r="F452" s="30"/>
    </row>
    <row r="453" spans="1:6" s="14" customFormat="1" x14ac:dyDescent="0.25">
      <c r="A453" s="23">
        <v>1</v>
      </c>
      <c r="B453" s="23">
        <v>11</v>
      </c>
      <c r="C453" s="15">
        <f t="shared" ref="C453:C458" si="17">SUM(B453)/$B$451</f>
        <v>5.1401869158878503E-2</v>
      </c>
      <c r="D453" s="7"/>
      <c r="E453" s="30"/>
      <c r="F453" s="30"/>
    </row>
    <row r="454" spans="1:6" s="14" customFormat="1" x14ac:dyDescent="0.25">
      <c r="A454" s="23">
        <v>2</v>
      </c>
      <c r="B454" s="23">
        <v>10</v>
      </c>
      <c r="C454" s="15">
        <f t="shared" si="17"/>
        <v>4.6728971962616821E-2</v>
      </c>
      <c r="D454" s="7"/>
      <c r="E454" s="30"/>
      <c r="F454" s="30"/>
    </row>
    <row r="455" spans="1:6" s="14" customFormat="1" x14ac:dyDescent="0.25">
      <c r="A455" s="23">
        <v>3</v>
      </c>
      <c r="B455" s="23">
        <v>41</v>
      </c>
      <c r="C455" s="15">
        <f t="shared" si="17"/>
        <v>0.19158878504672897</v>
      </c>
      <c r="D455" s="34"/>
      <c r="E455" s="30"/>
      <c r="F455" s="30"/>
    </row>
    <row r="456" spans="1:6" s="14" customFormat="1" x14ac:dyDescent="0.25">
      <c r="A456" s="23">
        <v>4</v>
      </c>
      <c r="B456" s="23">
        <v>61</v>
      </c>
      <c r="C456" s="15">
        <f t="shared" si="17"/>
        <v>0.28504672897196259</v>
      </c>
      <c r="D456" s="31"/>
      <c r="E456" s="30"/>
      <c r="F456" s="30"/>
    </row>
    <row r="457" spans="1:6" s="14" customFormat="1" x14ac:dyDescent="0.25">
      <c r="A457" s="23" t="s">
        <v>200</v>
      </c>
      <c r="B457" s="23">
        <v>53</v>
      </c>
      <c r="C457" s="15">
        <f t="shared" si="17"/>
        <v>0.24766355140186916</v>
      </c>
      <c r="D457" s="7"/>
      <c r="E457" s="30"/>
      <c r="F457" s="30"/>
    </row>
    <row r="458" spans="1:6" s="14" customFormat="1" x14ac:dyDescent="0.25">
      <c r="A458" s="23" t="s">
        <v>123</v>
      </c>
      <c r="B458" s="23">
        <v>30</v>
      </c>
      <c r="C458" s="15">
        <f t="shared" si="17"/>
        <v>0.14018691588785046</v>
      </c>
      <c r="D458" s="7"/>
      <c r="E458" s="30"/>
      <c r="F458" s="30"/>
    </row>
    <row r="459" spans="1:6" s="14" customFormat="1" x14ac:dyDescent="0.25">
      <c r="A459" s="51"/>
      <c r="B459" s="51"/>
      <c r="C459" s="6"/>
      <c r="D459" s="7"/>
      <c r="E459" s="30"/>
      <c r="F459" s="30"/>
    </row>
    <row r="460" spans="1:6" s="14" customFormat="1" x14ac:dyDescent="0.25">
      <c r="A460" s="51"/>
      <c r="B460" s="1"/>
      <c r="C460" s="6"/>
      <c r="D460" s="7"/>
      <c r="E460" s="30"/>
      <c r="F460" s="30"/>
    </row>
    <row r="461" spans="1:6" s="14" customFormat="1" x14ac:dyDescent="0.25">
      <c r="A461" s="100" t="s">
        <v>201</v>
      </c>
      <c r="B461" s="99"/>
      <c r="C461" s="99"/>
      <c r="D461" s="28"/>
      <c r="E461" s="28"/>
    </row>
    <row r="462" spans="1:6" s="14" customFormat="1" x14ac:dyDescent="0.25">
      <c r="A462" s="102"/>
      <c r="B462" s="102"/>
      <c r="C462" s="102"/>
      <c r="D462" s="28"/>
      <c r="E462" s="28"/>
    </row>
    <row r="463" spans="1:6" s="14" customFormat="1" x14ac:dyDescent="0.25">
      <c r="A463" s="91" t="s">
        <v>202</v>
      </c>
      <c r="B463" s="91"/>
      <c r="C463" s="91"/>
      <c r="D463" s="28"/>
      <c r="E463" s="28"/>
    </row>
    <row r="464" spans="1:6" s="14" customFormat="1" x14ac:dyDescent="0.25">
      <c r="A464" s="99"/>
      <c r="B464" s="99"/>
      <c r="C464" s="99"/>
      <c r="D464" s="28"/>
      <c r="E464" s="28"/>
    </row>
    <row r="465" spans="1:6" s="14" customFormat="1" ht="57.95" customHeight="1" x14ac:dyDescent="0.25">
      <c r="A465" s="27"/>
      <c r="B465" s="22" t="s">
        <v>203</v>
      </c>
      <c r="C465" s="22" t="s">
        <v>204</v>
      </c>
      <c r="D465" s="22" t="s">
        <v>205</v>
      </c>
      <c r="E465" s="22" t="s">
        <v>206</v>
      </c>
    </row>
    <row r="466" spans="1:6" s="14" customFormat="1" x14ac:dyDescent="0.25">
      <c r="A466" s="23" t="s">
        <v>207</v>
      </c>
      <c r="B466" s="59">
        <f>SUM(B474)/B$473</f>
        <v>0.24766355140186916</v>
      </c>
      <c r="C466" s="59">
        <f>SUM(C474)/C$473</f>
        <v>0.27830188679245282</v>
      </c>
      <c r="D466" s="59">
        <f t="shared" ref="D466:E466" si="18">SUM(D474)/D$473</f>
        <v>0.17370892018779344</v>
      </c>
      <c r="E466" s="59">
        <f t="shared" si="18"/>
        <v>0.24766355140186916</v>
      </c>
      <c r="F466" s="25"/>
    </row>
    <row r="467" spans="1:6" s="14" customFormat="1" x14ac:dyDescent="0.25">
      <c r="A467" s="23" t="s">
        <v>208</v>
      </c>
      <c r="B467" s="59">
        <f t="shared" ref="B467:E470" si="19">SUM(B475)/B$473</f>
        <v>0.38317757009345793</v>
      </c>
      <c r="C467" s="59">
        <f t="shared" si="19"/>
        <v>0.419811320754717</v>
      </c>
      <c r="D467" s="59">
        <f t="shared" si="19"/>
        <v>0.35680751173708919</v>
      </c>
      <c r="E467" s="59">
        <f t="shared" si="19"/>
        <v>0.37850467289719625</v>
      </c>
      <c r="F467" s="25"/>
    </row>
    <row r="468" spans="1:6" s="14" customFormat="1" x14ac:dyDescent="0.25">
      <c r="A468" s="23" t="s">
        <v>209</v>
      </c>
      <c r="B468" s="59">
        <f t="shared" si="19"/>
        <v>0.12616822429906541</v>
      </c>
      <c r="C468" s="59">
        <f t="shared" si="19"/>
        <v>8.9622641509433956E-2</v>
      </c>
      <c r="D468" s="59">
        <f t="shared" si="19"/>
        <v>0.13615023474178403</v>
      </c>
      <c r="E468" s="59">
        <f t="shared" si="19"/>
        <v>9.8130841121495324E-2</v>
      </c>
      <c r="F468" s="25"/>
    </row>
    <row r="469" spans="1:6" s="14" customFormat="1" x14ac:dyDescent="0.25">
      <c r="A469" s="23" t="s">
        <v>210</v>
      </c>
      <c r="B469" s="59">
        <f t="shared" si="19"/>
        <v>8.4112149532710276E-2</v>
      </c>
      <c r="C469" s="59">
        <f t="shared" si="19"/>
        <v>6.6037735849056603E-2</v>
      </c>
      <c r="D469" s="59">
        <f t="shared" si="19"/>
        <v>8.9201877934272297E-2</v>
      </c>
      <c r="E469" s="59">
        <f t="shared" si="19"/>
        <v>0.11682242990654206</v>
      </c>
      <c r="F469" s="25"/>
    </row>
    <row r="470" spans="1:6" s="14" customFormat="1" x14ac:dyDescent="0.25">
      <c r="A470" s="23" t="s">
        <v>54</v>
      </c>
      <c r="B470" s="59">
        <f t="shared" si="19"/>
        <v>0.15887850467289719</v>
      </c>
      <c r="C470" s="59">
        <f t="shared" si="19"/>
        <v>0.14622641509433962</v>
      </c>
      <c r="D470" s="59">
        <f t="shared" si="19"/>
        <v>0.24413145539906103</v>
      </c>
      <c r="E470" s="59">
        <f t="shared" si="19"/>
        <v>0.15887850467289719</v>
      </c>
      <c r="F470" s="25"/>
    </row>
    <row r="471" spans="1:6" s="14" customFormat="1" x14ac:dyDescent="0.25">
      <c r="A471" s="24"/>
      <c r="B471" s="60">
        <f>SUM(B466:B470)</f>
        <v>1</v>
      </c>
      <c r="C471" s="60">
        <f t="shared" ref="C471:E471" si="20">SUM(C466:C470)</f>
        <v>1</v>
      </c>
      <c r="D471" s="60">
        <f t="shared" si="20"/>
        <v>0.99999999999999989</v>
      </c>
      <c r="E471" s="60">
        <f t="shared" si="20"/>
        <v>0.99999999999999989</v>
      </c>
    </row>
    <row r="472" spans="1:6" s="14" customFormat="1" x14ac:dyDescent="0.25">
      <c r="A472" s="66"/>
      <c r="B472" s="67"/>
      <c r="C472" s="67"/>
      <c r="D472" s="67"/>
      <c r="E472" s="67"/>
    </row>
    <row r="473" spans="1:6" s="14" customFormat="1" x14ac:dyDescent="0.25">
      <c r="A473" s="68" t="s">
        <v>211</v>
      </c>
      <c r="B473" s="68">
        <f>SUM(B474:B478)</f>
        <v>214</v>
      </c>
      <c r="C473" s="68">
        <f t="shared" ref="C473:E473" si="21">SUM(C474:C478)</f>
        <v>212</v>
      </c>
      <c r="D473" s="68">
        <f t="shared" si="21"/>
        <v>213</v>
      </c>
      <c r="E473" s="68">
        <f t="shared" si="21"/>
        <v>214</v>
      </c>
    </row>
    <row r="474" spans="1:6" s="14" customFormat="1" x14ac:dyDescent="0.25">
      <c r="A474" s="23" t="s">
        <v>207</v>
      </c>
      <c r="B474" s="23">
        <v>53</v>
      </c>
      <c r="C474" s="23">
        <v>59</v>
      </c>
      <c r="D474" s="23">
        <v>37</v>
      </c>
      <c r="E474" s="23">
        <v>53</v>
      </c>
    </row>
    <row r="475" spans="1:6" s="14" customFormat="1" x14ac:dyDescent="0.25">
      <c r="A475" s="23" t="s">
        <v>208</v>
      </c>
      <c r="B475" s="23">
        <v>82</v>
      </c>
      <c r="C475" s="23">
        <v>89</v>
      </c>
      <c r="D475" s="23">
        <v>76</v>
      </c>
      <c r="E475" s="23">
        <v>81</v>
      </c>
    </row>
    <row r="476" spans="1:6" s="14" customFormat="1" x14ac:dyDescent="0.25">
      <c r="A476" s="23" t="s">
        <v>209</v>
      </c>
      <c r="B476" s="23">
        <v>27</v>
      </c>
      <c r="C476" s="23">
        <v>19</v>
      </c>
      <c r="D476" s="23">
        <v>29</v>
      </c>
      <c r="E476" s="23">
        <v>21</v>
      </c>
    </row>
    <row r="477" spans="1:6" s="14" customFormat="1" x14ac:dyDescent="0.25">
      <c r="A477" s="23" t="s">
        <v>210</v>
      </c>
      <c r="B477" s="23">
        <v>18</v>
      </c>
      <c r="C477" s="23">
        <v>14</v>
      </c>
      <c r="D477" s="23">
        <v>19</v>
      </c>
      <c r="E477" s="23">
        <v>25</v>
      </c>
    </row>
    <row r="478" spans="1:6" s="14" customFormat="1" x14ac:dyDescent="0.25">
      <c r="A478" s="23" t="s">
        <v>54</v>
      </c>
      <c r="B478" s="23">
        <v>34</v>
      </c>
      <c r="C478" s="23">
        <v>31</v>
      </c>
      <c r="D478" s="23">
        <v>52</v>
      </c>
      <c r="E478" s="23">
        <v>34</v>
      </c>
    </row>
    <row r="479" spans="1:6" s="14" customFormat="1" x14ac:dyDescent="0.25">
      <c r="A479" s="1"/>
      <c r="B479" s="53"/>
      <c r="C479" s="53"/>
      <c r="D479" s="53"/>
      <c r="E479" s="53"/>
    </row>
    <row r="480" spans="1:6" s="14" customFormat="1" x14ac:dyDescent="0.25">
      <c r="A480" s="24"/>
      <c r="B480" s="53"/>
      <c r="C480" s="53"/>
      <c r="D480" s="53"/>
      <c r="E480" s="53"/>
    </row>
    <row r="481" spans="1:15" ht="22.35" customHeight="1" x14ac:dyDescent="0.25">
      <c r="A481" s="88" t="s">
        <v>212</v>
      </c>
      <c r="B481" s="88"/>
      <c r="C481" s="88"/>
      <c r="D481" s="88"/>
      <c r="E481" s="54"/>
      <c r="F481" s="53"/>
      <c r="G481" s="53"/>
      <c r="H481" s="53"/>
      <c r="I481" s="53"/>
      <c r="J481" s="53"/>
      <c r="K481" s="53"/>
      <c r="L481" s="53"/>
      <c r="M481" s="53"/>
      <c r="N481" s="53"/>
      <c r="O481" s="53"/>
    </row>
    <row r="482" spans="1:15" x14ac:dyDescent="0.25">
      <c r="A482" s="89" t="s">
        <v>213</v>
      </c>
      <c r="B482" s="89"/>
      <c r="C482" s="57"/>
      <c r="D482" s="58"/>
      <c r="E482" s="54"/>
      <c r="F482" s="53"/>
      <c r="G482" s="53"/>
      <c r="H482" s="53"/>
      <c r="I482" s="53"/>
      <c r="J482" s="53"/>
      <c r="K482" s="53"/>
      <c r="L482" s="53"/>
      <c r="M482" s="53"/>
      <c r="N482" s="53"/>
      <c r="O482" s="53"/>
    </row>
    <row r="483" spans="1:15" x14ac:dyDescent="0.25">
      <c r="A483" s="89"/>
      <c r="B483" s="89"/>
      <c r="C483" s="89"/>
      <c r="D483" s="89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</row>
    <row r="484" spans="1:15" ht="30.4" customHeight="1" x14ac:dyDescent="0.25">
      <c r="A484" s="89" t="s">
        <v>6</v>
      </c>
      <c r="B484" s="89"/>
      <c r="C484" s="89"/>
      <c r="D484" s="89"/>
      <c r="E484" s="56"/>
      <c r="F484" s="55"/>
      <c r="G484" s="55"/>
      <c r="H484" s="55"/>
      <c r="I484" s="55"/>
      <c r="J484" s="55"/>
      <c r="K484" s="55"/>
      <c r="L484" s="55"/>
      <c r="M484" s="55"/>
      <c r="N484" s="55"/>
      <c r="O484" s="55"/>
    </row>
    <row r="485" spans="1:15" x14ac:dyDescent="0.25">
      <c r="A485" s="11"/>
      <c r="B485" s="11"/>
      <c r="C485" s="11"/>
      <c r="E485" s="56"/>
      <c r="F485" s="55"/>
      <c r="G485" s="55"/>
      <c r="H485" s="55"/>
      <c r="I485" s="55"/>
      <c r="J485" s="55"/>
      <c r="K485" s="55"/>
      <c r="L485" s="55"/>
      <c r="M485" s="55"/>
      <c r="N485" s="55"/>
      <c r="O485" s="55"/>
    </row>
    <row r="486" spans="1:15" x14ac:dyDescent="0.25">
      <c r="A486" s="50"/>
      <c r="B486" s="14"/>
      <c r="C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1:15" ht="14.25" customHeight="1" x14ac:dyDescent="0.25">
      <c r="A487" s="88" t="s">
        <v>212</v>
      </c>
      <c r="B487" s="88"/>
      <c r="C487" s="88"/>
      <c r="D487" s="88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1:15" s="14" customFormat="1" x14ac:dyDescent="0.25">
      <c r="A488" s="89" t="s">
        <v>214</v>
      </c>
      <c r="B488" s="89"/>
      <c r="C488" s="57"/>
      <c r="D488" s="58"/>
      <c r="E488" s="30"/>
      <c r="F488" s="30"/>
    </row>
    <row r="489" spans="1:15" s="14" customFormat="1" x14ac:dyDescent="0.25">
      <c r="A489" s="89"/>
      <c r="B489" s="89"/>
      <c r="C489" s="89"/>
      <c r="D489" s="89"/>
      <c r="E489" s="30"/>
      <c r="F489" s="30"/>
    </row>
    <row r="490" spans="1:15" s="14" customFormat="1" x14ac:dyDescent="0.25">
      <c r="A490" s="89" t="s">
        <v>6</v>
      </c>
      <c r="B490" s="89"/>
      <c r="C490" s="89"/>
      <c r="D490" s="89"/>
      <c r="E490" s="30"/>
      <c r="F490" s="30"/>
    </row>
    <row r="491" spans="1:15" s="14" customFormat="1" x14ac:dyDescent="0.25">
      <c r="B491" s="47"/>
      <c r="D491" s="7"/>
      <c r="E491" s="30"/>
      <c r="F491" s="30"/>
    </row>
    <row r="492" spans="1:15" x14ac:dyDescent="0.25">
      <c r="A492" s="50"/>
      <c r="B492" s="14"/>
      <c r="C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1:15" x14ac:dyDescent="0.25">
      <c r="A493" s="50"/>
      <c r="B493" s="14"/>
      <c r="C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1:15" x14ac:dyDescent="0.25">
      <c r="A494" s="50"/>
      <c r="B494" s="14"/>
      <c r="C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1:15" x14ac:dyDescent="0.25">
      <c r="A495" s="50"/>
      <c r="B495" s="14"/>
      <c r="C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</row>
    <row r="496" spans="1:15" x14ac:dyDescent="0.25">
      <c r="A496" s="50"/>
      <c r="B496" s="14"/>
      <c r="C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</row>
    <row r="497" spans="1:14" x14ac:dyDescent="0.25">
      <c r="A497" s="50"/>
      <c r="B497" s="14"/>
      <c r="C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</row>
    <row r="498" spans="1:14" x14ac:dyDescent="0.25">
      <c r="A498" s="50"/>
      <c r="B498" s="14"/>
      <c r="C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</row>
    <row r="499" spans="1:14" x14ac:dyDescent="0.25">
      <c r="A499" s="50"/>
      <c r="B499" s="14"/>
      <c r="C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</row>
    <row r="500" spans="1:14" x14ac:dyDescent="0.25">
      <c r="A500" s="50"/>
      <c r="B500" s="14"/>
      <c r="C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</row>
    <row r="501" spans="1:14" x14ac:dyDescent="0.25">
      <c r="A501" s="50"/>
      <c r="B501" s="14"/>
      <c r="C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</row>
    <row r="502" spans="1:14" x14ac:dyDescent="0.25">
      <c r="A502" s="50"/>
      <c r="B502" s="14"/>
      <c r="C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</row>
    <row r="503" spans="1:14" x14ac:dyDescent="0.25">
      <c r="A503" s="50"/>
      <c r="B503" s="14"/>
      <c r="C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</row>
    <row r="504" spans="1:14" x14ac:dyDescent="0.25">
      <c r="A504" s="50"/>
      <c r="B504" s="14"/>
      <c r="C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</row>
    <row r="505" spans="1:14" x14ac:dyDescent="0.25">
      <c r="A505" s="50"/>
      <c r="B505" s="14"/>
      <c r="C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</row>
    <row r="506" spans="1:14" x14ac:dyDescent="0.25">
      <c r="A506" s="50"/>
      <c r="B506" s="14"/>
      <c r="C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</row>
    <row r="507" spans="1:14" x14ac:dyDescent="0.25">
      <c r="A507" s="50"/>
      <c r="B507" s="14"/>
      <c r="C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</row>
    <row r="508" spans="1:14" x14ac:dyDescent="0.25">
      <c r="A508" s="50"/>
      <c r="B508" s="14"/>
      <c r="C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</row>
    <row r="509" spans="1:14" x14ac:dyDescent="0.25">
      <c r="A509" s="50"/>
      <c r="B509" s="14"/>
      <c r="C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</row>
    <row r="510" spans="1:14" x14ac:dyDescent="0.25">
      <c r="A510" s="50"/>
      <c r="B510" s="14"/>
      <c r="C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</row>
    <row r="511" spans="1:14" x14ac:dyDescent="0.25">
      <c r="B511" s="14"/>
      <c r="C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</row>
    <row r="512" spans="1:14" x14ac:dyDescent="0.25">
      <c r="B512" s="14"/>
      <c r="C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</row>
    <row r="513" spans="2:14" x14ac:dyDescent="0.25">
      <c r="B513" s="14"/>
      <c r="C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</row>
    <row r="514" spans="2:14" x14ac:dyDescent="0.25">
      <c r="B514" s="14"/>
      <c r="C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</row>
    <row r="515" spans="2:14" x14ac:dyDescent="0.25">
      <c r="B515" s="14"/>
      <c r="C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</row>
    <row r="516" spans="2:14" x14ac:dyDescent="0.25">
      <c r="B516" s="14"/>
      <c r="C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</row>
    <row r="517" spans="2:14" x14ac:dyDescent="0.25">
      <c r="B517" s="14"/>
      <c r="C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</row>
    <row r="518" spans="2:14" x14ac:dyDescent="0.25">
      <c r="B518" s="14"/>
      <c r="C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</row>
    <row r="519" spans="2:14" x14ac:dyDescent="0.25">
      <c r="B519" s="14"/>
      <c r="C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</row>
    <row r="520" spans="2:14" x14ac:dyDescent="0.25">
      <c r="B520" s="14"/>
      <c r="C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</row>
    <row r="521" spans="2:14" x14ac:dyDescent="0.25">
      <c r="B521" s="14"/>
      <c r="C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</row>
    <row r="522" spans="2:14" x14ac:dyDescent="0.25">
      <c r="B522" s="14"/>
      <c r="C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</row>
    <row r="523" spans="2:14" x14ac:dyDescent="0.25">
      <c r="B523" s="14"/>
      <c r="C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</row>
    <row r="524" spans="2:14" x14ac:dyDescent="0.25">
      <c r="B524" s="14"/>
      <c r="C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</row>
    <row r="525" spans="2:14" x14ac:dyDescent="0.25">
      <c r="B525" s="14"/>
      <c r="C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</row>
    <row r="526" spans="2:14" x14ac:dyDescent="0.25">
      <c r="B526" s="14"/>
      <c r="C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</row>
    <row r="527" spans="2:14" x14ac:dyDescent="0.25">
      <c r="B527" s="14"/>
      <c r="C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</row>
    <row r="528" spans="2:14" x14ac:dyDescent="0.25">
      <c r="B528" s="14"/>
      <c r="C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</row>
    <row r="529" spans="2:14" x14ac:dyDescent="0.25">
      <c r="B529" s="14"/>
      <c r="C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</row>
    <row r="530" spans="2:14" x14ac:dyDescent="0.25">
      <c r="B530" s="14"/>
      <c r="C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</row>
    <row r="531" spans="2:14" x14ac:dyDescent="0.25">
      <c r="B531" s="14"/>
      <c r="C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</row>
    <row r="532" spans="2:14" x14ac:dyDescent="0.25">
      <c r="B532" s="14"/>
      <c r="C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</row>
    <row r="533" spans="2:14" x14ac:dyDescent="0.25">
      <c r="B533" s="14"/>
      <c r="C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</row>
    <row r="534" spans="2:14" x14ac:dyDescent="0.25">
      <c r="B534" s="14"/>
      <c r="C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</row>
    <row r="535" spans="2:14" x14ac:dyDescent="0.25">
      <c r="B535" s="14"/>
      <c r="C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</row>
    <row r="536" spans="2:14" x14ac:dyDescent="0.25">
      <c r="B536" s="14"/>
      <c r="C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</row>
    <row r="537" spans="2:14" x14ac:dyDescent="0.25">
      <c r="B537" s="14"/>
      <c r="C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</row>
    <row r="538" spans="2:14" x14ac:dyDescent="0.25">
      <c r="B538" s="14"/>
      <c r="C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</row>
    <row r="539" spans="2:14" x14ac:dyDescent="0.25">
      <c r="B539" s="14"/>
      <c r="C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</row>
    <row r="540" spans="2:14" x14ac:dyDescent="0.25">
      <c r="B540" s="14"/>
      <c r="C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</row>
    <row r="541" spans="2:14" x14ac:dyDescent="0.25">
      <c r="B541" s="14"/>
      <c r="C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</row>
    <row r="542" spans="2:14" x14ac:dyDescent="0.25">
      <c r="B542" s="14"/>
      <c r="C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</row>
    <row r="543" spans="2:14" x14ac:dyDescent="0.25">
      <c r="B543" s="14"/>
      <c r="C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</row>
    <row r="544" spans="2:14" x14ac:dyDescent="0.25">
      <c r="B544" s="14"/>
      <c r="C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</row>
    <row r="545" spans="2:14" x14ac:dyDescent="0.25">
      <c r="B545" s="14"/>
      <c r="C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</row>
    <row r="546" spans="2:14" x14ac:dyDescent="0.25">
      <c r="B546" s="14"/>
      <c r="C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</row>
    <row r="547" spans="2:14" x14ac:dyDescent="0.25">
      <c r="B547" s="14"/>
      <c r="C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</row>
    <row r="548" spans="2:14" x14ac:dyDescent="0.25">
      <c r="B548" s="14"/>
      <c r="C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</row>
    <row r="549" spans="2:14" x14ac:dyDescent="0.25">
      <c r="B549" s="14"/>
      <c r="C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</row>
    <row r="550" spans="2:14" x14ac:dyDescent="0.25">
      <c r="B550" s="14"/>
      <c r="C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</row>
    <row r="551" spans="2:14" x14ac:dyDescent="0.25">
      <c r="B551" s="14"/>
      <c r="C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</row>
    <row r="552" spans="2:14" x14ac:dyDescent="0.25">
      <c r="B552" s="14"/>
      <c r="C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</row>
    <row r="553" spans="2:14" x14ac:dyDescent="0.25">
      <c r="B553" s="14"/>
      <c r="C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</row>
    <row r="554" spans="2:14" x14ac:dyDescent="0.25">
      <c r="B554" s="14"/>
      <c r="C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</row>
    <row r="555" spans="2:14" x14ac:dyDescent="0.25">
      <c r="B555" s="14"/>
      <c r="C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</row>
    <row r="556" spans="2:14" x14ac:dyDescent="0.25">
      <c r="B556" s="14"/>
      <c r="C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</row>
    <row r="557" spans="2:14" x14ac:dyDescent="0.25">
      <c r="B557" s="14"/>
      <c r="C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</row>
    <row r="558" spans="2:14" x14ac:dyDescent="0.25">
      <c r="B558" s="14"/>
      <c r="C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</row>
    <row r="559" spans="2:14" x14ac:dyDescent="0.25">
      <c r="B559" s="14"/>
      <c r="C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</row>
    <row r="560" spans="2:14" x14ac:dyDescent="0.25">
      <c r="B560" s="14"/>
      <c r="C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</row>
    <row r="561" spans="2:14" x14ac:dyDescent="0.25">
      <c r="B561" s="14"/>
      <c r="C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</row>
    <row r="562" spans="2:14" x14ac:dyDescent="0.25">
      <c r="B562" s="14"/>
      <c r="C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</row>
    <row r="563" spans="2:14" x14ac:dyDescent="0.25">
      <c r="B563" s="14"/>
      <c r="C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</row>
    <row r="564" spans="2:14" x14ac:dyDescent="0.25">
      <c r="B564" s="14"/>
      <c r="C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</row>
    <row r="565" spans="2:14" x14ac:dyDescent="0.25">
      <c r="B565" s="14"/>
      <c r="C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</row>
    <row r="566" spans="2:14" x14ac:dyDescent="0.25">
      <c r="B566" s="14"/>
      <c r="C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</row>
    <row r="567" spans="2:14" x14ac:dyDescent="0.25">
      <c r="B567" s="14"/>
      <c r="C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</row>
    <row r="568" spans="2:14" x14ac:dyDescent="0.25">
      <c r="B568" s="14"/>
      <c r="C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</row>
    <row r="569" spans="2:14" x14ac:dyDescent="0.25">
      <c r="B569" s="14"/>
      <c r="C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</row>
    <row r="570" spans="2:14" x14ac:dyDescent="0.25">
      <c r="B570" s="14"/>
      <c r="C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</row>
    <row r="571" spans="2:14" x14ac:dyDescent="0.25">
      <c r="B571" s="14"/>
      <c r="C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</row>
    <row r="572" spans="2:14" x14ac:dyDescent="0.25">
      <c r="B572" s="14"/>
      <c r="C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</row>
    <row r="573" spans="2:14" x14ac:dyDescent="0.25">
      <c r="B573" s="14"/>
      <c r="C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</row>
  </sheetData>
  <sheetProtection algorithmName="SHA-512" hashValue="i5kMxVAFXO0NKXtMOxzz0jhB/nd1yiGxClNza/tKAMui1xsuCzNeVw1XIkLO76oWQLfa9VGAqf7gI85AbjbH9A==" saltValue="PnPw6HTbxLEApwvgFQaijA==" spinCount="100000" sheet="1" objects="1" scenarios="1" selectLockedCells="1" selectUnlockedCells="1"/>
  <mergeCells count="51">
    <mergeCell ref="A356:C356"/>
    <mergeCell ref="A383:C383"/>
    <mergeCell ref="A278:C278"/>
    <mergeCell ref="A291:C291"/>
    <mergeCell ref="A308:C308"/>
    <mergeCell ref="A339:C339"/>
    <mergeCell ref="A330:C330"/>
    <mergeCell ref="A213:C213"/>
    <mergeCell ref="A226:C226"/>
    <mergeCell ref="A238:C238"/>
    <mergeCell ref="A251:C251"/>
    <mergeCell ref="A264:C264"/>
    <mergeCell ref="A25:C25"/>
    <mergeCell ref="A100:C100"/>
    <mergeCell ref="A114:C114"/>
    <mergeCell ref="A187:C187"/>
    <mergeCell ref="A200:C200"/>
    <mergeCell ref="A1:C1"/>
    <mergeCell ref="A2:C2"/>
    <mergeCell ref="A463:C463"/>
    <mergeCell ref="A464:C464"/>
    <mergeCell ref="A127:C127"/>
    <mergeCell ref="A151:C151"/>
    <mergeCell ref="A175:C175"/>
    <mergeCell ref="A22:C22"/>
    <mergeCell ref="A23:C23"/>
    <mergeCell ref="A60:C60"/>
    <mergeCell ref="A74:C74"/>
    <mergeCell ref="A88:C88"/>
    <mergeCell ref="A461:C461"/>
    <mergeCell ref="A462:C462"/>
    <mergeCell ref="A39:C39"/>
    <mergeCell ref="A24:C24"/>
    <mergeCell ref="A448:C448"/>
    <mergeCell ref="A399:C399"/>
    <mergeCell ref="A409:C409"/>
    <mergeCell ref="A429:C429"/>
    <mergeCell ref="A441:C441"/>
    <mergeCell ref="A442:C442"/>
    <mergeCell ref="A481:D481"/>
    <mergeCell ref="A490:B490"/>
    <mergeCell ref="A488:B488"/>
    <mergeCell ref="A489:B489"/>
    <mergeCell ref="C489:D489"/>
    <mergeCell ref="C490:D490"/>
    <mergeCell ref="A487:D487"/>
    <mergeCell ref="A482:B482"/>
    <mergeCell ref="A484:B484"/>
    <mergeCell ref="A483:B483"/>
    <mergeCell ref="C483:D483"/>
    <mergeCell ref="C484:D484"/>
  </mergeCells>
  <pageMargins left="0.75" right="0.75" top="1" bottom="1" header="0.5" footer="0.5"/>
  <pageSetup paperSize="9" orientation="portrait" r:id="rId1"/>
  <headerFooter>
    <oddHeader>&amp;L&amp;"Calibri"&amp;10&amp;K000000Official&amp;1#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41e671-98d9-4f48-8a73-6e4830b709e0">
      <UserInfo>
        <DisplayName>Pierce, Catherine</DisplayName>
        <AccountId>6</AccountId>
        <AccountType/>
      </UserInfo>
      <UserInfo>
        <DisplayName>Appelboom, Sarah</DisplayName>
        <AccountId>17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DEA951498344EBA275FC3F6470278" ma:contentTypeVersion="13" ma:contentTypeDescription="Create a new document." ma:contentTypeScope="" ma:versionID="b9d2985009eb78b2a98b54d8e9451933">
  <xsd:schema xmlns:xsd="http://www.w3.org/2001/XMLSchema" xmlns:xs="http://www.w3.org/2001/XMLSchema" xmlns:p="http://schemas.microsoft.com/office/2006/metadata/properties" xmlns:ns3="5cb8ee61-5702-4398-9e64-09e3c3a5bf02" xmlns:ns4="e141e671-98d9-4f48-8a73-6e4830b709e0" targetNamespace="http://schemas.microsoft.com/office/2006/metadata/properties" ma:root="true" ma:fieldsID="feb599233ade43007fc711084167b34e" ns3:_="" ns4:_="">
    <xsd:import namespace="5cb8ee61-5702-4398-9e64-09e3c3a5bf02"/>
    <xsd:import namespace="e141e671-98d9-4f48-8a73-6e4830b709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b8ee61-5702-4398-9e64-09e3c3a5bf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e671-98d9-4f48-8a73-6e4830b709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1E86BB-2FA8-427F-82C5-436E50C59EA3}">
  <ds:schemaRefs>
    <ds:schemaRef ds:uri="http://purl.org/dc/elements/1.1/"/>
    <ds:schemaRef ds:uri="http://schemas.microsoft.com/office/2006/metadata/properties"/>
    <ds:schemaRef ds:uri="5cb8ee61-5702-4398-9e64-09e3c3a5bf0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141e671-98d9-4f48-8a73-6e4830b709e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CF1E97-8FA7-42FA-8A17-8E8DB611E4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9D6A87-8CD4-4702-BE56-5B06008FE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b8ee61-5702-4398-9e64-09e3c3a5bf02"/>
    <ds:schemaRef ds:uri="e141e671-98d9-4f48-8a73-6e4830b709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Topline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Devon Bradley</dc:creator>
  <cp:keywords/>
  <dc:description/>
  <cp:lastModifiedBy>Pierce, Catherine</cp:lastModifiedBy>
  <cp:revision/>
  <dcterms:created xsi:type="dcterms:W3CDTF">2017-08-31T12:33:16Z</dcterms:created>
  <dcterms:modified xsi:type="dcterms:W3CDTF">2020-09-29T15:13:33Z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3da656-5c75-4f6d-9461-4a3ce9a537cc_Enabled">
    <vt:lpwstr>True</vt:lpwstr>
  </property>
  <property fmtid="{D5CDD505-2E9C-101B-9397-08002B2CF9AE}" pid="3" name="MSIP_Label_763da656-5c75-4f6d-9461-4a3ce9a537cc_SiteId">
    <vt:lpwstr>d9d3f5ac-f803-49be-949f-14a7074d74a7</vt:lpwstr>
  </property>
  <property fmtid="{D5CDD505-2E9C-101B-9397-08002B2CF9AE}" pid="4" name="MSIP_Label_763da656-5c75-4f6d-9461-4a3ce9a537cc_Ref">
    <vt:lpwstr>https://api.informationprotection.azure.com/api/d9d3f5ac-f803-49be-949f-14a7074d74a7</vt:lpwstr>
  </property>
  <property fmtid="{D5CDD505-2E9C-101B-9397-08002B2CF9AE}" pid="5" name="MSIP_Label_763da656-5c75-4f6d-9461-4a3ce9a537cc_Owner">
    <vt:lpwstr>Devon.Bradley@richmondandwandsworth.gov.uk</vt:lpwstr>
  </property>
  <property fmtid="{D5CDD505-2E9C-101B-9397-08002B2CF9AE}" pid="6" name="MSIP_Label_763da656-5c75-4f6d-9461-4a3ce9a537cc_SetDate">
    <vt:lpwstr>2018-02-26T09:59:21.9711379+00:00</vt:lpwstr>
  </property>
  <property fmtid="{D5CDD505-2E9C-101B-9397-08002B2CF9AE}" pid="7" name="MSIP_Label_763da656-5c75-4f6d-9461-4a3ce9a537cc_Name">
    <vt:lpwstr>Official</vt:lpwstr>
  </property>
  <property fmtid="{D5CDD505-2E9C-101B-9397-08002B2CF9AE}" pid="8" name="MSIP_Label_763da656-5c75-4f6d-9461-4a3ce9a537cc_Application">
    <vt:lpwstr>Microsoft Azure Information Protection</vt:lpwstr>
  </property>
  <property fmtid="{D5CDD505-2E9C-101B-9397-08002B2CF9AE}" pid="9" name="MSIP_Label_763da656-5c75-4f6d-9461-4a3ce9a537cc_Extended_MSFT_Method">
    <vt:lpwstr>Automatic</vt:lpwstr>
  </property>
  <property fmtid="{D5CDD505-2E9C-101B-9397-08002B2CF9AE}" pid="10" name="Sensitivity">
    <vt:lpwstr>Official</vt:lpwstr>
  </property>
  <property fmtid="{D5CDD505-2E9C-101B-9397-08002B2CF9AE}" pid="11" name="ContentTypeId">
    <vt:lpwstr>0x010100726DEA951498344EBA275FC3F6470278</vt:lpwstr>
  </property>
</Properties>
</file>